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Lgfssv01\ファイルサーバ\0310 企画課\◆地域戦略係\01 シティセールス推進事業\02 ふるさと納税\8 返礼品取扱要領\R08\★改正\"/>
    </mc:Choice>
  </mc:AlternateContent>
  <xr:revisionPtr revIDLastSave="0" documentId="13_ncr:1_{9B59BDD4-F25B-439F-9429-C59C6381EC44}" xr6:coauthVersionLast="47" xr6:coauthVersionMax="47" xr10:uidLastSave="{00000000-0000-0000-0000-000000000000}"/>
  <bookViews>
    <workbookView xWindow="-120" yWindow="-120" windowWidth="20640" windowHeight="11040" xr2:uid="{936ABA15-FA4B-4247-BB78-EF9A02D0B942}"/>
  </bookViews>
  <sheets>
    <sheet name="シート1算出表" sheetId="1" r:id="rId1"/>
    <sheet name="【例・食品】シート2工程表" sheetId="16" r:id="rId2"/>
    <sheet name="【例・工業品】シート2工程表" sheetId="17" r:id="rId3"/>
    <sheet name="シート2工程表①" sheetId="21" r:id="rId4"/>
    <sheet name="シート2工程表②" sheetId="22" r:id="rId5"/>
    <sheet name="シート2工程表③" sheetId="23" r:id="rId6"/>
    <sheet name="シート2工程表④" sheetId="24" r:id="rId7"/>
    <sheet name="シート2工程表⑤" sheetId="26" r:id="rId8"/>
    <sheet name="シート2工程表⑥" sheetId="27" r:id="rId9"/>
    <sheet name="シート2工程表⑦" sheetId="28" r:id="rId10"/>
    <sheet name="シート2工程表⑧" sheetId="29" r:id="rId11"/>
    <sheet name="シート2工程表⑨" sheetId="30" r:id="rId12"/>
    <sheet name="シート2工程表⑩" sheetId="31" r:id="rId13"/>
  </sheets>
  <definedNames>
    <definedName name="_xlnm.Print_Area" localSheetId="0">シート1算出表!$A$1:$H$17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0" i="1" l="1"/>
  <c r="E17" i="1"/>
  <c r="F17" i="1" s="1"/>
  <c r="G17" i="1" s="1"/>
  <c r="E16" i="1"/>
  <c r="F16" i="1"/>
  <c r="G16" i="1" s="1"/>
  <c r="E15" i="1"/>
  <c r="F15" i="1" s="1"/>
  <c r="G15" i="1" s="1"/>
  <c r="E14" i="1"/>
  <c r="F14" i="1"/>
  <c r="G14" i="1" s="1"/>
  <c r="E13" i="1"/>
  <c r="E12" i="1"/>
  <c r="E11" i="1"/>
  <c r="F11" i="1" s="1"/>
  <c r="G11" i="1" s="1"/>
  <c r="F12" i="1"/>
  <c r="G12" i="1" s="1"/>
  <c r="F13" i="1"/>
  <c r="G13" i="1" s="1"/>
  <c r="F10" i="1"/>
  <c r="G10" i="1" s="1"/>
  <c r="E9" i="1"/>
  <c r="F9" i="1"/>
  <c r="G9" i="1" s="1"/>
  <c r="C5" i="31"/>
  <c r="C6" i="31" s="1"/>
  <c r="C5" i="30"/>
  <c r="C6" i="30" s="1"/>
  <c r="C5" i="29"/>
  <c r="C6" i="29" s="1"/>
  <c r="C5" i="28"/>
  <c r="C6" i="28" s="1"/>
  <c r="C5" i="27"/>
  <c r="C6" i="27" s="1"/>
  <c r="C5" i="26"/>
  <c r="C6" i="26" s="1"/>
  <c r="C5" i="24"/>
  <c r="C6" i="24" s="1"/>
  <c r="C5" i="23"/>
  <c r="C6" i="23" s="1"/>
  <c r="C5" i="22"/>
  <c r="C6" i="22" s="1"/>
  <c r="C5" i="21"/>
  <c r="C4" i="31"/>
  <c r="C4" i="30"/>
  <c r="E20" i="31"/>
  <c r="G13" i="31" s="1"/>
  <c r="G19" i="31"/>
  <c r="G18" i="31"/>
  <c r="G17" i="31"/>
  <c r="G16" i="31"/>
  <c r="G15" i="31"/>
  <c r="G14" i="31"/>
  <c r="E5" i="31"/>
  <c r="E20" i="30"/>
  <c r="G19" i="30"/>
  <c r="G18" i="30"/>
  <c r="G17" i="30"/>
  <c r="G16" i="30"/>
  <c r="G15" i="30"/>
  <c r="G14" i="30"/>
  <c r="G13" i="30"/>
  <c r="G12" i="30"/>
  <c r="G11" i="30"/>
  <c r="G10" i="30"/>
  <c r="G20" i="30" s="1"/>
  <c r="E5" i="30"/>
  <c r="C4" i="29"/>
  <c r="E20" i="29"/>
  <c r="G19" i="29" s="1"/>
  <c r="G18" i="29"/>
  <c r="G17" i="29"/>
  <c r="G16" i="29"/>
  <c r="G15" i="29"/>
  <c r="G14" i="29"/>
  <c r="G13" i="29"/>
  <c r="G12" i="29"/>
  <c r="G11" i="29"/>
  <c r="G10" i="29"/>
  <c r="G20" i="29" s="1"/>
  <c r="E5" i="29"/>
  <c r="C4" i="28"/>
  <c r="E20" i="28"/>
  <c r="G19" i="28" s="1"/>
  <c r="E5" i="28"/>
  <c r="C4" i="27"/>
  <c r="E20" i="27"/>
  <c r="G19" i="27" s="1"/>
  <c r="G18" i="27"/>
  <c r="G17" i="27"/>
  <c r="G16" i="27"/>
  <c r="G15" i="27"/>
  <c r="G14" i="27"/>
  <c r="G13" i="27"/>
  <c r="G12" i="27"/>
  <c r="G11" i="27"/>
  <c r="G10" i="27"/>
  <c r="G20" i="27" s="1"/>
  <c r="E5" i="27"/>
  <c r="C4" i="26"/>
  <c r="E20" i="26"/>
  <c r="G19" i="26" s="1"/>
  <c r="G17" i="26"/>
  <c r="G16" i="26"/>
  <c r="G15" i="26"/>
  <c r="G14" i="26"/>
  <c r="G13" i="26"/>
  <c r="G12" i="26"/>
  <c r="G11" i="26"/>
  <c r="G10" i="26"/>
  <c r="G20" i="26" s="1"/>
  <c r="E5" i="26"/>
  <c r="C4" i="24"/>
  <c r="E20" i="24"/>
  <c r="G19" i="24" s="1"/>
  <c r="E5" i="24"/>
  <c r="C4" i="23"/>
  <c r="E20" i="23"/>
  <c r="G18" i="23" s="1"/>
  <c r="G19" i="23"/>
  <c r="E5" i="23"/>
  <c r="C4" i="22"/>
  <c r="E20" i="22"/>
  <c r="G17" i="22" s="1"/>
  <c r="G19" i="22"/>
  <c r="G18" i="22"/>
  <c r="E5" i="22"/>
  <c r="C4" i="21"/>
  <c r="E20" i="21"/>
  <c r="G18" i="21" s="1"/>
  <c r="E5" i="21"/>
  <c r="E8" i="1" s="1"/>
  <c r="F8" i="1" s="1"/>
  <c r="G8" i="1" s="1"/>
  <c r="F6" i="1"/>
  <c r="G6" i="1" s="1"/>
  <c r="E20" i="17"/>
  <c r="G14" i="17" s="1"/>
  <c r="E5" i="17"/>
  <c r="E20" i="16"/>
  <c r="G10" i="16" s="1"/>
  <c r="E5" i="16"/>
  <c r="F7" i="1"/>
  <c r="G7" i="1" s="1"/>
  <c r="G10" i="31" l="1"/>
  <c r="G20" i="31" s="1"/>
  <c r="G11" i="31"/>
  <c r="G12" i="31"/>
  <c r="G10" i="28"/>
  <c r="G20" i="28" s="1"/>
  <c r="G11" i="28"/>
  <c r="G12" i="28"/>
  <c r="G13" i="28"/>
  <c r="G14" i="28"/>
  <c r="G15" i="28"/>
  <c r="G16" i="28"/>
  <c r="G17" i="28"/>
  <c r="G18" i="28"/>
  <c r="G18" i="26"/>
  <c r="G10" i="24"/>
  <c r="G20" i="24" s="1"/>
  <c r="G11" i="24"/>
  <c r="G12" i="24"/>
  <c r="G13" i="24"/>
  <c r="G14" i="24"/>
  <c r="G15" i="24"/>
  <c r="G16" i="24"/>
  <c r="G17" i="24"/>
  <c r="G18" i="24"/>
  <c r="G10" i="23"/>
  <c r="G20" i="23" s="1"/>
  <c r="G11" i="23"/>
  <c r="G12" i="23"/>
  <c r="G13" i="23"/>
  <c r="G14" i="23"/>
  <c r="G15" i="23"/>
  <c r="G16" i="23"/>
  <c r="G17" i="23"/>
  <c r="G10" i="22"/>
  <c r="G20" i="22" s="1"/>
  <c r="G11" i="22"/>
  <c r="G12" i="22"/>
  <c r="G13" i="22"/>
  <c r="G14" i="22"/>
  <c r="G15" i="22"/>
  <c r="G16" i="22"/>
  <c r="G19" i="21"/>
  <c r="G10" i="21"/>
  <c r="G11" i="21"/>
  <c r="G12" i="21"/>
  <c r="G13" i="21"/>
  <c r="G14" i="21"/>
  <c r="G15" i="21"/>
  <c r="G16" i="21"/>
  <c r="G17" i="21"/>
  <c r="G18" i="17"/>
  <c r="G17" i="17"/>
  <c r="G15" i="17"/>
  <c r="G16" i="17"/>
  <c r="G19" i="16"/>
  <c r="G10" i="17"/>
  <c r="G19" i="17"/>
  <c r="G11" i="17"/>
  <c r="G12" i="17"/>
  <c r="G13" i="17"/>
  <c r="G18" i="16"/>
  <c r="G11" i="16"/>
  <c r="G12" i="16"/>
  <c r="G13" i="16"/>
  <c r="G14" i="16"/>
  <c r="G15" i="16"/>
  <c r="G16" i="16"/>
  <c r="G17" i="16"/>
  <c r="C6" i="21" l="1"/>
  <c r="G20" i="21"/>
  <c r="C5" i="16"/>
  <c r="C6" i="16" s="1"/>
  <c r="G20" i="16"/>
  <c r="C5" i="17"/>
  <c r="C6" i="17" s="1"/>
  <c r="G20"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R07-NPC-021</author>
  </authors>
  <commentList>
    <comment ref="D8" authorId="0" shapeId="0" xr:uid="{25CE32A5-0358-457A-AF66-A6BEF4D62EEC}">
      <text>
        <r>
          <rPr>
            <b/>
            <sz val="9"/>
            <color indexed="81"/>
            <rFont val="メイリオ"/>
            <family val="3"/>
            <charset val="128"/>
          </rPr>
          <t>シート2工程表の合計金額をご記入ください。</t>
        </r>
      </text>
    </comment>
    <comment ref="E8" authorId="0" shapeId="0" xr:uid="{73F314B0-A0DA-4D97-AF07-17389536C78D}">
      <text>
        <r>
          <rPr>
            <b/>
            <sz val="9"/>
            <color indexed="81"/>
            <rFont val="メイリオ"/>
            <family val="3"/>
            <charset val="128"/>
          </rPr>
          <t>シート2工程表</t>
        </r>
        <r>
          <rPr>
            <b/>
            <sz val="12"/>
            <color indexed="81"/>
            <rFont val="メイリオ"/>
            <family val="3"/>
            <charset val="128"/>
          </rPr>
          <t>E5</t>
        </r>
        <r>
          <rPr>
            <b/>
            <sz val="9"/>
            <color indexed="81"/>
            <rFont val="メイリオ"/>
            <family val="3"/>
            <charset val="128"/>
          </rPr>
          <t>の金額をご記入ください。</t>
        </r>
      </text>
    </comment>
    <comment ref="H8" authorId="0" shapeId="0" xr:uid="{0D460CEB-15B1-4CE4-AAFD-D6ADCE0341D1}">
      <text>
        <r>
          <rPr>
            <b/>
            <sz val="9"/>
            <color indexed="81"/>
            <rFont val="メイリオ"/>
            <family val="3"/>
            <charset val="128"/>
          </rPr>
          <t>一般販売価格を記入ください。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314A8D50-5B49-4AF8-8C33-BD96BBC8F321}">
      <text>
        <r>
          <rPr>
            <b/>
            <sz val="11"/>
            <color indexed="81"/>
            <rFont val="メイリオ"/>
            <family val="3"/>
            <charset val="128"/>
          </rPr>
          <t>シート1②仕入価格に記載してください。</t>
        </r>
      </text>
    </comment>
    <comment ref="B18" authorId="0" shapeId="0" xr:uid="{A8F6200F-9805-45E7-8BD7-786FC36B39F8}">
      <text>
        <r>
          <rPr>
            <b/>
            <sz val="11"/>
            <color indexed="81"/>
            <rFont val="メイリオ"/>
            <family val="3"/>
            <charset val="128"/>
          </rPr>
          <t>必要に応じて工程の追加記入をお願いします。</t>
        </r>
      </text>
    </comment>
    <comment ref="E20" authorId="1" shapeId="0" xr:uid="{29E7A83E-48AB-47C2-968A-9709439B8B1B}">
      <text>
        <r>
          <rPr>
            <b/>
            <sz val="11"/>
            <color indexed="81"/>
            <rFont val="メイリオ"/>
            <family val="3"/>
            <charset val="128"/>
          </rPr>
          <t>シート1①調達費用(税込)の商品価格へ記載</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095EDEDA-F12B-4644-84A8-B7B18A67CABE}">
      <text>
        <r>
          <rPr>
            <b/>
            <sz val="11"/>
            <color indexed="81"/>
            <rFont val="メイリオ"/>
            <family val="3"/>
            <charset val="128"/>
          </rPr>
          <t>シート1②仕入価格に記載してください。</t>
        </r>
      </text>
    </comment>
    <comment ref="B18" authorId="0" shapeId="0" xr:uid="{3BBEC740-940F-4722-8EFE-223E1F0AA39B}">
      <text>
        <r>
          <rPr>
            <b/>
            <sz val="11"/>
            <color indexed="81"/>
            <rFont val="メイリオ"/>
            <family val="3"/>
            <charset val="128"/>
          </rPr>
          <t>必要に応じて工程の追加記入をお願いします。</t>
        </r>
      </text>
    </comment>
    <comment ref="E20" authorId="1" shapeId="0" xr:uid="{AFDF73D0-8834-4455-9A94-ABF67B6F14F6}">
      <text>
        <r>
          <rPr>
            <b/>
            <sz val="11"/>
            <color indexed="81"/>
            <rFont val="メイリオ"/>
            <family val="3"/>
            <charset val="128"/>
          </rPr>
          <t>シート1①調達費用(税込)の商品価格へ記載</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0C0672F2-8C0D-40F4-BE5F-536F4D7440DD}">
      <text>
        <r>
          <rPr>
            <b/>
            <sz val="11"/>
            <color indexed="81"/>
            <rFont val="メイリオ"/>
            <family val="3"/>
            <charset val="128"/>
          </rPr>
          <t>シート1②仕入価格に記載してください。</t>
        </r>
      </text>
    </comment>
    <comment ref="B18" authorId="0" shapeId="0" xr:uid="{676571B0-F53A-454D-8529-E1591C7CD5A6}">
      <text>
        <r>
          <rPr>
            <b/>
            <sz val="11"/>
            <color indexed="81"/>
            <rFont val="メイリオ"/>
            <family val="3"/>
            <charset val="128"/>
          </rPr>
          <t>必要に応じて工程の追加記入をお願いします。</t>
        </r>
      </text>
    </comment>
    <comment ref="E20" authorId="1" shapeId="0" xr:uid="{06B82F39-C07D-4146-BA9C-C81C1DA4D10C}">
      <text>
        <r>
          <rPr>
            <b/>
            <sz val="11"/>
            <color indexed="81"/>
            <rFont val="メイリオ"/>
            <family val="3"/>
            <charset val="128"/>
          </rPr>
          <t>シート1①調達費用(税込)の商品価格へ記載</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78C630C9-A912-443E-BBFB-481DD375B9CD}">
      <text>
        <r>
          <rPr>
            <b/>
            <sz val="11"/>
            <color indexed="81"/>
            <rFont val="メイリオ"/>
            <family val="3"/>
            <charset val="128"/>
          </rPr>
          <t>シート1②仕入価格に記載してください。</t>
        </r>
      </text>
    </comment>
    <comment ref="B18" authorId="0" shapeId="0" xr:uid="{E931991E-44FD-4205-881D-F611D24B8C85}">
      <text>
        <r>
          <rPr>
            <b/>
            <sz val="11"/>
            <color indexed="81"/>
            <rFont val="メイリオ"/>
            <family val="3"/>
            <charset val="128"/>
          </rPr>
          <t>必要に応じて工程の追加記入をお願いします。</t>
        </r>
      </text>
    </comment>
    <comment ref="E20" authorId="1" shapeId="0" xr:uid="{17C1ADCE-1226-4FEE-AD6A-4FD6628404C1}">
      <text>
        <r>
          <rPr>
            <b/>
            <sz val="11"/>
            <color indexed="81"/>
            <rFont val="メイリオ"/>
            <family val="3"/>
            <charset val="128"/>
          </rPr>
          <t>シート1①調達費用(税込)の商品価格へ記載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EC6BE90D-38C5-45D3-9F50-63707CA8C841}">
      <text>
        <r>
          <rPr>
            <b/>
            <sz val="11"/>
            <color indexed="81"/>
            <rFont val="メイリオ"/>
            <family val="3"/>
            <charset val="128"/>
          </rPr>
          <t>シート1②仕入価格に記載してください。</t>
        </r>
      </text>
    </comment>
    <comment ref="B18" authorId="0" shapeId="0" xr:uid="{1847CF37-3E5F-4961-BA9D-1D8CFB32DDE3}">
      <text>
        <r>
          <rPr>
            <b/>
            <sz val="11"/>
            <color indexed="81"/>
            <rFont val="メイリオ"/>
            <family val="3"/>
            <charset val="128"/>
          </rPr>
          <t>必要に応じて工程の追加記入をお願いします。</t>
        </r>
      </text>
    </comment>
    <comment ref="E20" authorId="1" shapeId="0" xr:uid="{E429911A-A735-4BE4-9F1F-61324157A9BB}">
      <text>
        <r>
          <rPr>
            <b/>
            <sz val="11"/>
            <color indexed="81"/>
            <rFont val="メイリオ"/>
            <family val="3"/>
            <charset val="128"/>
          </rPr>
          <t>シート1①調達費用(税込)の商品価格へ記載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C4643947-A3FD-4A3D-8F59-F372D001C7EE}">
      <text>
        <r>
          <rPr>
            <b/>
            <sz val="11"/>
            <color indexed="81"/>
            <rFont val="メイリオ"/>
            <family val="3"/>
            <charset val="128"/>
          </rPr>
          <t>シート1②仕入価格に記載してください。</t>
        </r>
      </text>
    </comment>
    <comment ref="B18" authorId="0" shapeId="0" xr:uid="{757ABFF3-3FFF-4D38-B5C0-CDE157CC29FA}">
      <text>
        <r>
          <rPr>
            <b/>
            <sz val="11"/>
            <color indexed="81"/>
            <rFont val="メイリオ"/>
            <family val="3"/>
            <charset val="128"/>
          </rPr>
          <t>必要に応じて工程の追加記入をお願いします。</t>
        </r>
      </text>
    </comment>
    <comment ref="E20" authorId="1" shapeId="0" xr:uid="{B592FB8A-8DFE-4F1E-851A-9E257AC6E9AA}">
      <text>
        <r>
          <rPr>
            <b/>
            <sz val="11"/>
            <color indexed="81"/>
            <rFont val="メイリオ"/>
            <family val="3"/>
            <charset val="128"/>
          </rPr>
          <t>シート1①調達費用(税込)の商品価格へ記載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21BA26C6-4F1A-49B6-AC61-3D89C4A33F53}">
      <text>
        <r>
          <rPr>
            <b/>
            <sz val="11"/>
            <color indexed="81"/>
            <rFont val="メイリオ"/>
            <family val="3"/>
            <charset val="128"/>
          </rPr>
          <t>シート1②仕入価格に記載してください。</t>
        </r>
      </text>
    </comment>
    <comment ref="B18" authorId="0" shapeId="0" xr:uid="{9E55CB0B-5E7D-403C-BAFE-AD1A9C2FC5FE}">
      <text>
        <r>
          <rPr>
            <b/>
            <sz val="11"/>
            <color indexed="81"/>
            <rFont val="メイリオ"/>
            <family val="3"/>
            <charset val="128"/>
          </rPr>
          <t>必要に応じて工程の追加記入をお願いします。</t>
        </r>
      </text>
    </comment>
    <comment ref="E20" authorId="1" shapeId="0" xr:uid="{E277427F-9188-40C9-A487-272E45192DA3}">
      <text>
        <r>
          <rPr>
            <b/>
            <sz val="11"/>
            <color indexed="81"/>
            <rFont val="メイリオ"/>
            <family val="3"/>
            <charset val="128"/>
          </rPr>
          <t>シート1①調達費用(税込)の商品価格へ記載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C239FF62-D48F-4C18-9529-84F4E6CB1CB0}">
      <text>
        <r>
          <rPr>
            <b/>
            <sz val="11"/>
            <color indexed="81"/>
            <rFont val="メイリオ"/>
            <family val="3"/>
            <charset val="128"/>
          </rPr>
          <t>シート1②仕入価格に記載してください。</t>
        </r>
      </text>
    </comment>
    <comment ref="B18" authorId="0" shapeId="0" xr:uid="{99FCEDCE-FD01-4EA7-94A5-303AD1277662}">
      <text>
        <r>
          <rPr>
            <b/>
            <sz val="11"/>
            <color indexed="81"/>
            <rFont val="メイリオ"/>
            <family val="3"/>
            <charset val="128"/>
          </rPr>
          <t>必要に応じて工程の追加記入をお願いします。</t>
        </r>
      </text>
    </comment>
    <comment ref="E20" authorId="1" shapeId="0" xr:uid="{40197849-D1CC-48E5-B8E8-B3EF3D7A213C}">
      <text>
        <r>
          <rPr>
            <b/>
            <sz val="11"/>
            <color indexed="81"/>
            <rFont val="メイリオ"/>
            <family val="3"/>
            <charset val="128"/>
          </rPr>
          <t>シート1①調達費用(税込)の商品価格へ記載</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452D4DF6-244A-4819-A27A-9E42D34B6799}">
      <text>
        <r>
          <rPr>
            <b/>
            <sz val="11"/>
            <color indexed="81"/>
            <rFont val="メイリオ"/>
            <family val="3"/>
            <charset val="128"/>
          </rPr>
          <t>シート1②仕入価格に記載してください。</t>
        </r>
      </text>
    </comment>
    <comment ref="B18" authorId="0" shapeId="0" xr:uid="{9B10C063-1230-4C4D-99AB-8ACCC9A8C82B}">
      <text>
        <r>
          <rPr>
            <b/>
            <sz val="11"/>
            <color indexed="81"/>
            <rFont val="メイリオ"/>
            <family val="3"/>
            <charset val="128"/>
          </rPr>
          <t>必要に応じて工程の追加記入をお願いします。</t>
        </r>
      </text>
    </comment>
    <comment ref="E20" authorId="1" shapeId="0" xr:uid="{0BD0AA81-4E69-4D55-8846-E8804BE9767B}">
      <text>
        <r>
          <rPr>
            <b/>
            <sz val="11"/>
            <color indexed="81"/>
            <rFont val="メイリオ"/>
            <family val="3"/>
            <charset val="128"/>
          </rPr>
          <t>シート1①調達費用(税込)の商品価格へ記載</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4ED05B4E-CD8E-45AB-AAE4-65FEBA3E120D}">
      <text>
        <r>
          <rPr>
            <b/>
            <sz val="11"/>
            <color indexed="81"/>
            <rFont val="メイリオ"/>
            <family val="3"/>
            <charset val="128"/>
          </rPr>
          <t>シート1②仕入価格に記載してください。</t>
        </r>
      </text>
    </comment>
    <comment ref="B18" authorId="0" shapeId="0" xr:uid="{0FFECEB8-1622-4FB0-87F0-61109698417B}">
      <text>
        <r>
          <rPr>
            <b/>
            <sz val="11"/>
            <color indexed="81"/>
            <rFont val="メイリオ"/>
            <family val="3"/>
            <charset val="128"/>
          </rPr>
          <t>必要に応じて工程の追加記入をお願いします。</t>
        </r>
      </text>
    </comment>
    <comment ref="E20" authorId="1" shapeId="0" xr:uid="{F94381E0-A39A-46D2-9F81-0FCAECD10317}">
      <text>
        <r>
          <rPr>
            <b/>
            <sz val="11"/>
            <color indexed="81"/>
            <rFont val="メイリオ"/>
            <family val="3"/>
            <charset val="128"/>
          </rPr>
          <t>シート1①調達費用(税込)の商品価格へ記載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B1D2358C-04E3-4770-A3E6-9F20836FCFAF}">
      <text>
        <r>
          <rPr>
            <b/>
            <sz val="11"/>
            <color indexed="81"/>
            <rFont val="メイリオ"/>
            <family val="3"/>
            <charset val="128"/>
          </rPr>
          <t>シート1②仕入価格に記載してください。</t>
        </r>
      </text>
    </comment>
    <comment ref="B18" authorId="0" shapeId="0" xr:uid="{7A97BFB8-2EB2-4A0B-BBA1-4474EF4BF5E4}">
      <text>
        <r>
          <rPr>
            <b/>
            <sz val="11"/>
            <color indexed="81"/>
            <rFont val="メイリオ"/>
            <family val="3"/>
            <charset val="128"/>
          </rPr>
          <t>必要に応じて工程の追加記入をお願いします。</t>
        </r>
      </text>
    </comment>
    <comment ref="E20" authorId="1" shapeId="0" xr:uid="{9934011B-C684-4E41-9354-E12069B67DDC}">
      <text>
        <r>
          <rPr>
            <b/>
            <sz val="11"/>
            <color indexed="81"/>
            <rFont val="メイリオ"/>
            <family val="3"/>
            <charset val="128"/>
          </rPr>
          <t>シート1①調達費用(税込)の商品価格へ記載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R07-NPC-021</author>
    <author>作成者</author>
  </authors>
  <commentList>
    <comment ref="E5" authorId="0" shapeId="0" xr:uid="{BF9090E4-6979-453B-A42A-393871A75BDE}">
      <text>
        <r>
          <rPr>
            <b/>
            <sz val="11"/>
            <color indexed="81"/>
            <rFont val="メイリオ"/>
            <family val="3"/>
            <charset val="128"/>
          </rPr>
          <t>シート1②仕入価格に記載してください。</t>
        </r>
      </text>
    </comment>
    <comment ref="B18" authorId="0" shapeId="0" xr:uid="{8CACF8A6-9600-45C6-8B19-C36A37FE544F}">
      <text>
        <r>
          <rPr>
            <b/>
            <sz val="11"/>
            <color indexed="81"/>
            <rFont val="メイリオ"/>
            <family val="3"/>
            <charset val="128"/>
          </rPr>
          <t>必要に応じて工程の追加記入をお願いします。</t>
        </r>
      </text>
    </comment>
    <comment ref="E20" authorId="1" shapeId="0" xr:uid="{BBCE152A-72C9-4072-B3A3-A8663FED2727}">
      <text>
        <r>
          <rPr>
            <b/>
            <sz val="11"/>
            <color indexed="81"/>
            <rFont val="メイリオ"/>
            <family val="3"/>
            <charset val="128"/>
          </rPr>
          <t>シート1①調達費用(税込)の商品価格へ記載</t>
        </r>
      </text>
    </comment>
  </commentList>
</comments>
</file>

<file path=xl/sharedStrings.xml><?xml version="1.0" encoding="utf-8"?>
<sst xmlns="http://schemas.openxmlformats.org/spreadsheetml/2006/main" count="343" uniqueCount="64">
  <si>
    <t>返礼品等の名称</t>
    <rPh sb="0" eb="3">
      <t>ヘンレイヒン</t>
    </rPh>
    <rPh sb="3" eb="4">
      <t>トウ</t>
    </rPh>
    <rPh sb="5" eb="7">
      <t>メイショウ</t>
    </rPh>
    <phoneticPr fontId="3"/>
  </si>
  <si>
    <t>事業所名</t>
    <rPh sb="0" eb="4">
      <t>ジギョウショメイ</t>
    </rPh>
    <phoneticPr fontId="3"/>
  </si>
  <si>
    <t>本市内における返礼品の製造、加工その他の工程のうち主要な部分の価値が、返礼品提供価格に占める割合を計算してください。</t>
    <rPh sb="0" eb="3">
      <t>ホンシナイ</t>
    </rPh>
    <rPh sb="7" eb="10">
      <t>ヘンレイヒン</t>
    </rPh>
    <rPh sb="11" eb="13">
      <t>セイゾウ</t>
    </rPh>
    <rPh sb="14" eb="16">
      <t>カコウ</t>
    </rPh>
    <rPh sb="18" eb="19">
      <t>タ</t>
    </rPh>
    <rPh sb="20" eb="22">
      <t>コウテイ</t>
    </rPh>
    <rPh sb="25" eb="27">
      <t>シュヨウ</t>
    </rPh>
    <rPh sb="28" eb="30">
      <t>ブブン</t>
    </rPh>
    <rPh sb="31" eb="33">
      <t>カチ</t>
    </rPh>
    <rPh sb="35" eb="38">
      <t>ヘンレイヒン</t>
    </rPh>
    <rPh sb="38" eb="40">
      <t>テイキョウ</t>
    </rPh>
    <rPh sb="40" eb="42">
      <t>カカク</t>
    </rPh>
    <rPh sb="43" eb="44">
      <t>シ</t>
    </rPh>
    <rPh sb="46" eb="48">
      <t>ワリアイ</t>
    </rPh>
    <rPh sb="49" eb="51">
      <t>ケイサン</t>
    </rPh>
    <phoneticPr fontId="3"/>
  </si>
  <si>
    <t>ふるさと納税の返礼品等の区域内に生じた価値の割合に係る算出表（３号類型）</t>
    <rPh sb="4" eb="6">
      <t>ノウゼイ</t>
    </rPh>
    <rPh sb="7" eb="11">
      <t>ヘンレイヒントウ</t>
    </rPh>
    <rPh sb="12" eb="15">
      <t>クイキナイ</t>
    </rPh>
    <rPh sb="16" eb="17">
      <t>ショウ</t>
    </rPh>
    <rPh sb="19" eb="21">
      <t>カチ</t>
    </rPh>
    <rPh sb="22" eb="24">
      <t>ワリアイ</t>
    </rPh>
    <rPh sb="25" eb="26">
      <t>カカワ</t>
    </rPh>
    <rPh sb="27" eb="30">
      <t>サンシュツヒョウ</t>
    </rPh>
    <rPh sb="32" eb="33">
      <t>ゴウ</t>
    </rPh>
    <rPh sb="33" eb="34">
      <t>ルイ</t>
    </rPh>
    <rPh sb="34" eb="35">
      <t>ガタ</t>
    </rPh>
    <phoneticPr fontId="3"/>
  </si>
  <si>
    <t>豚肉の特製ダレ漬け込み</t>
    <rPh sb="0" eb="2">
      <t>ブタニク</t>
    </rPh>
    <rPh sb="3" eb="5">
      <t>トクセイ</t>
    </rPh>
    <rPh sb="7" eb="8">
      <t>ツ</t>
    </rPh>
    <rPh sb="9" eb="10">
      <t>コ</t>
    </rPh>
    <phoneticPr fontId="3"/>
  </si>
  <si>
    <t>例</t>
    <rPh sb="0" eb="1">
      <t>レイ</t>
    </rPh>
    <phoneticPr fontId="3"/>
  </si>
  <si>
    <t>①調達費用（税込）
（返礼品の基準価格）</t>
    <rPh sb="6" eb="8">
      <t>ゼイコ</t>
    </rPh>
    <phoneticPr fontId="3"/>
  </si>
  <si>
    <t>③市内の付加価値</t>
    <rPh sb="1" eb="3">
      <t>シナイ</t>
    </rPh>
    <rPh sb="4" eb="8">
      <t>フカカチ</t>
    </rPh>
    <phoneticPr fontId="3"/>
  </si>
  <si>
    <t>④地場産品基準の適合</t>
    <rPh sb="1" eb="3">
      <t>ジバ</t>
    </rPh>
    <rPh sb="3" eb="5">
      <t>サンピン</t>
    </rPh>
    <rPh sb="5" eb="7">
      <t>キジュン</t>
    </rPh>
    <rPh sb="8" eb="10">
      <t>テキゴウ</t>
    </rPh>
    <phoneticPr fontId="3"/>
  </si>
  <si>
    <t>株式会社たはら</t>
    <rPh sb="0" eb="2">
      <t>カブシキ</t>
    </rPh>
    <rPh sb="2" eb="4">
      <t>ガイシャ</t>
    </rPh>
    <phoneticPr fontId="3"/>
  </si>
  <si>
    <t>田原市内で生じた付加価値</t>
    <rPh sb="0" eb="2">
      <t>タハラ</t>
    </rPh>
    <rPh sb="2" eb="4">
      <t>シナイ</t>
    </rPh>
    <rPh sb="4" eb="5">
      <t>オオウチ</t>
    </rPh>
    <rPh sb="5" eb="6">
      <t>ショウ</t>
    </rPh>
    <rPh sb="8" eb="12">
      <t>フカカチ</t>
    </rPh>
    <phoneticPr fontId="6"/>
  </si>
  <si>
    <r>
      <rPr>
        <sz val="10"/>
        <color rgb="FFFF0000"/>
        <rFont val="メイリオ"/>
        <family val="3"/>
        <charset val="128"/>
      </rPr>
      <t>田原市外</t>
    </r>
    <r>
      <rPr>
        <sz val="10"/>
        <color theme="1"/>
        <rFont val="メイリオ"/>
        <family val="3"/>
        <charset val="128"/>
      </rPr>
      <t>で生じた付加価値</t>
    </r>
    <rPh sb="0" eb="3">
      <t>タハラシ</t>
    </rPh>
    <rPh sb="3" eb="4">
      <t>ガイ</t>
    </rPh>
    <rPh sb="5" eb="6">
      <t>ショウ</t>
    </rPh>
    <rPh sb="8" eb="12">
      <t>フカカチ</t>
    </rPh>
    <phoneticPr fontId="6"/>
  </si>
  <si>
    <r>
      <t xml:space="preserve">製造工程
</t>
    </r>
    <r>
      <rPr>
        <sz val="11"/>
        <color rgb="FFFF0000"/>
        <rFont val="メイリオ"/>
        <family val="3"/>
        <charset val="128"/>
      </rPr>
      <t>（必要に応じて行の追加等の編集してください）</t>
    </r>
    <rPh sb="0" eb="2">
      <t>セイゾウ</t>
    </rPh>
    <rPh sb="2" eb="4">
      <t>コウテイ</t>
    </rPh>
    <rPh sb="12" eb="13">
      <t>ギョウ</t>
    </rPh>
    <rPh sb="14" eb="16">
      <t>ツイカ</t>
    </rPh>
    <rPh sb="16" eb="17">
      <t>トウ</t>
    </rPh>
    <phoneticPr fontId="6"/>
  </si>
  <si>
    <t>作業内容</t>
    <rPh sb="0" eb="2">
      <t>サギョウ</t>
    </rPh>
    <rPh sb="2" eb="4">
      <t>ナイヨウ</t>
    </rPh>
    <phoneticPr fontId="6"/>
  </si>
  <si>
    <t>生産・製造・加工地</t>
    <rPh sb="0" eb="2">
      <t>セイサン</t>
    </rPh>
    <rPh sb="3" eb="5">
      <t>セイゾウ</t>
    </rPh>
    <rPh sb="6" eb="8">
      <t>カコウ</t>
    </rPh>
    <rPh sb="8" eb="9">
      <t>チ</t>
    </rPh>
    <phoneticPr fontId="6"/>
  </si>
  <si>
    <t>付加価値</t>
    <rPh sb="0" eb="4">
      <t>フカカチ</t>
    </rPh>
    <phoneticPr fontId="6"/>
  </si>
  <si>
    <r>
      <t>工程から生じる
価値（</t>
    </r>
    <r>
      <rPr>
        <sz val="11"/>
        <color rgb="FFFF0000"/>
        <rFont val="メイリオ"/>
        <family val="3"/>
        <charset val="128"/>
      </rPr>
      <t>税込</t>
    </r>
    <r>
      <rPr>
        <sz val="11"/>
        <color theme="1"/>
        <rFont val="メイリオ"/>
        <family val="3"/>
        <charset val="128"/>
      </rPr>
      <t>価格）</t>
    </r>
    <rPh sb="0" eb="2">
      <t>コウテイ</t>
    </rPh>
    <rPh sb="4" eb="5">
      <t>ショウ</t>
    </rPh>
    <rPh sb="8" eb="10">
      <t>カチ</t>
    </rPh>
    <rPh sb="11" eb="13">
      <t>ゼイコミ</t>
    </rPh>
    <rPh sb="13" eb="15">
      <t>カカク</t>
    </rPh>
    <phoneticPr fontId="6"/>
  </si>
  <si>
    <t>割合</t>
    <rPh sb="0" eb="2">
      <t>ワリアイ</t>
    </rPh>
    <phoneticPr fontId="6"/>
  </si>
  <si>
    <t>区域内</t>
  </si>
  <si>
    <t>円</t>
    <rPh sb="0" eb="1">
      <t>エン</t>
    </rPh>
    <phoneticPr fontId="6"/>
  </si>
  <si>
    <t>調理</t>
    <rPh sb="0" eb="2">
      <t>チョウリ</t>
    </rPh>
    <phoneticPr fontId="6"/>
  </si>
  <si>
    <t>区域外</t>
  </si>
  <si>
    <t>豚肉の特製ダレ漬け込み</t>
    <phoneticPr fontId="6"/>
  </si>
  <si>
    <t>①</t>
    <phoneticPr fontId="6"/>
  </si>
  <si>
    <t>例</t>
    <rPh sb="0" eb="1">
      <t>レイ</t>
    </rPh>
    <phoneticPr fontId="6"/>
  </si>
  <si>
    <t>工程表</t>
    <phoneticPr fontId="3"/>
  </si>
  <si>
    <t>市内産原材料</t>
    <rPh sb="0" eb="2">
      <t>シナイ</t>
    </rPh>
    <rPh sb="2" eb="3">
      <t>サン</t>
    </rPh>
    <rPh sb="3" eb="6">
      <t>ゲンザイリョウ</t>
    </rPh>
    <phoneticPr fontId="6"/>
  </si>
  <si>
    <t>豚肉</t>
    <phoneticPr fontId="6"/>
  </si>
  <si>
    <t>醤油、みりん、しょうが、にんにく</t>
    <rPh sb="0" eb="2">
      <t>ショウユ</t>
    </rPh>
    <phoneticPr fontId="3"/>
  </si>
  <si>
    <t>煮込み</t>
    <rPh sb="0" eb="2">
      <t>ニコ</t>
    </rPh>
    <phoneticPr fontId="3"/>
  </si>
  <si>
    <r>
      <rPr>
        <sz val="11"/>
        <color rgb="FFFF0000"/>
        <rFont val="メイリオ"/>
        <family val="3"/>
        <charset val="128"/>
      </rPr>
      <t>市外</t>
    </r>
    <r>
      <rPr>
        <sz val="11"/>
        <color theme="1"/>
        <rFont val="メイリオ"/>
        <family val="3"/>
        <charset val="128"/>
      </rPr>
      <t>産原材料</t>
    </r>
    <rPh sb="0" eb="1">
      <t>シ</t>
    </rPh>
    <rPh sb="1" eb="2">
      <t>ガイ</t>
    </rPh>
    <rPh sb="2" eb="3">
      <t>サン</t>
    </rPh>
    <rPh sb="3" eb="6">
      <t>ゲンザイリョウ</t>
    </rPh>
    <phoneticPr fontId="6"/>
  </si>
  <si>
    <t>検査・検品</t>
    <rPh sb="0" eb="2">
      <t>ケンサ</t>
    </rPh>
    <phoneticPr fontId="3"/>
  </si>
  <si>
    <t>味付け</t>
    <rPh sb="0" eb="2">
      <t>アジツ</t>
    </rPh>
    <phoneticPr fontId="6"/>
  </si>
  <si>
    <t>下処理</t>
    <rPh sb="0" eb="3">
      <t>シタショリ</t>
    </rPh>
    <phoneticPr fontId="3"/>
  </si>
  <si>
    <t>加工</t>
    <phoneticPr fontId="3"/>
  </si>
  <si>
    <t>梱包</t>
    <rPh sb="0" eb="2">
      <t>コンポウ</t>
    </rPh>
    <phoneticPr fontId="6"/>
  </si>
  <si>
    <t>充填・梱包</t>
    <rPh sb="0" eb="2">
      <t>ジュウテン</t>
    </rPh>
    <rPh sb="3" eb="5">
      <t>コンポウ</t>
    </rPh>
    <phoneticPr fontId="3"/>
  </si>
  <si>
    <t>合計</t>
    <rPh sb="0" eb="2">
      <t>ゴウケイ</t>
    </rPh>
    <phoneticPr fontId="3"/>
  </si>
  <si>
    <t>真空パック</t>
    <rPh sb="0" eb="2">
      <t>シンクウ</t>
    </rPh>
    <phoneticPr fontId="3"/>
  </si>
  <si>
    <r>
      <rPr>
        <sz val="10"/>
        <color theme="1"/>
        <rFont val="メイリオ"/>
        <family val="3"/>
        <charset val="128"/>
      </rPr>
      <t>②仕入れ価格（税込）</t>
    </r>
    <r>
      <rPr>
        <sz val="6"/>
        <color theme="1"/>
        <rFont val="メイリオ"/>
        <family val="3"/>
        <charset val="128"/>
      </rPr>
      <t xml:space="preserve">
（市外原材料の仕入れ値+市外工程に要した費用）</t>
    </r>
    <rPh sb="1" eb="3">
      <t>シイ</t>
    </rPh>
    <rPh sb="4" eb="6">
      <t>カカク</t>
    </rPh>
    <rPh sb="7" eb="9">
      <t>ゼイコ</t>
    </rPh>
    <rPh sb="12" eb="14">
      <t>シガイ</t>
    </rPh>
    <rPh sb="14" eb="17">
      <t>ゲンザイリョウ</t>
    </rPh>
    <rPh sb="18" eb="20">
      <t>シイ</t>
    </rPh>
    <rPh sb="21" eb="22">
      <t>ネ</t>
    </rPh>
    <rPh sb="23" eb="24">
      <t>シ</t>
    </rPh>
    <rPh sb="24" eb="25">
      <t>ガイ</t>
    </rPh>
    <rPh sb="25" eb="27">
      <t>コウテイ</t>
    </rPh>
    <rPh sb="28" eb="29">
      <t>ヨウ</t>
    </rPh>
    <rPh sb="31" eb="33">
      <t>ヒヨウ</t>
    </rPh>
    <phoneticPr fontId="3"/>
  </si>
  <si>
    <t>⑤一般販売価格
（税込）</t>
    <rPh sb="1" eb="3">
      <t>イッパン</t>
    </rPh>
    <rPh sb="3" eb="7">
      <t>ハンバイカカク</t>
    </rPh>
    <rPh sb="9" eb="11">
      <t>ゼイコ</t>
    </rPh>
    <phoneticPr fontId="3"/>
  </si>
  <si>
    <t>カット</t>
    <phoneticPr fontId="3"/>
  </si>
  <si>
    <t>たはらのタオル</t>
    <phoneticPr fontId="6"/>
  </si>
  <si>
    <t>有限会社たはら</t>
    <rPh sb="0" eb="2">
      <t>ユウゲン</t>
    </rPh>
    <rPh sb="2" eb="4">
      <t>ガイシャ</t>
    </rPh>
    <phoneticPr fontId="3"/>
  </si>
  <si>
    <t>たはらのタオル</t>
    <phoneticPr fontId="3"/>
  </si>
  <si>
    <t>糸</t>
    <rPh sb="0" eb="1">
      <t>イト</t>
    </rPh>
    <phoneticPr fontId="3"/>
  </si>
  <si>
    <t>織り</t>
    <rPh sb="0" eb="1">
      <t>オ</t>
    </rPh>
    <phoneticPr fontId="6"/>
  </si>
  <si>
    <t>縫製</t>
    <rPh sb="0" eb="2">
      <t>ホウセイ</t>
    </rPh>
    <phoneticPr fontId="6"/>
  </si>
  <si>
    <t>加工</t>
    <rPh sb="0" eb="2">
      <t>カコウ</t>
    </rPh>
    <phoneticPr fontId="3"/>
  </si>
  <si>
    <t>染める</t>
    <rPh sb="0" eb="1">
      <t>ソ</t>
    </rPh>
    <phoneticPr fontId="3"/>
  </si>
  <si>
    <t>ミシンで縫製</t>
    <rPh sb="4" eb="6">
      <t>ホウセイ</t>
    </rPh>
    <phoneticPr fontId="3"/>
  </si>
  <si>
    <t>検査</t>
    <rPh sb="0" eb="2">
      <t>ケンサ</t>
    </rPh>
    <phoneticPr fontId="3"/>
  </si>
  <si>
    <t>袋詰め</t>
    <rPh sb="0" eb="2">
      <t>フクロヅ</t>
    </rPh>
    <phoneticPr fontId="3"/>
  </si>
  <si>
    <t>刺繍</t>
    <rPh sb="0" eb="2">
      <t>シシュウ</t>
    </rPh>
    <phoneticPr fontId="3"/>
  </si>
  <si>
    <t>布</t>
    <rPh sb="0" eb="1">
      <t>ヌノ</t>
    </rPh>
    <phoneticPr fontId="3"/>
  </si>
  <si>
    <t>②</t>
    <phoneticPr fontId="6"/>
  </si>
  <si>
    <t>③</t>
    <phoneticPr fontId="6"/>
  </si>
  <si>
    <t>④</t>
    <phoneticPr fontId="6"/>
  </si>
  <si>
    <t>⑤</t>
    <phoneticPr fontId="6"/>
  </si>
  <si>
    <t>⑥</t>
    <phoneticPr fontId="6"/>
  </si>
  <si>
    <t>⑦⑦</t>
    <phoneticPr fontId="6"/>
  </si>
  <si>
    <t>⑧</t>
    <phoneticPr fontId="6"/>
  </si>
  <si>
    <t>⑨</t>
    <phoneticPr fontId="6"/>
  </si>
  <si>
    <t>⑩</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</si>
</sst>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quot;円&quot;"/>
    <numFmt numFmtId="178" formatCode="#,##0&quot;円&quot;"/>
    <numFmt numFmtId="179" formatCode="0_);[Red]\(0\)"/>
    <numFmt numFmtId="180" formatCode="#,##0_);[Red]\(#,##0\)"/>
  </numFmts>
  <fonts count="20" x14ac:knownFonts="1">
    <font>
      <sz val="11"/>
      <color theme="1"/>
      <name val="BIZ UDゴシック"/>
      <family val="2"/>
      <charset val="128"/>
    </font>
    <font>
      <sz val="11"/>
      <color theme="1"/>
      <name val="游ゴシック"/>
      <family val="2"/>
      <charset val="128"/>
      <scheme val="minor"/>
    </font>
    <font>
      <sz val="11"/>
      <color theme="1"/>
      <name val="BIZ UDゴシック"/>
      <family val="2"/>
      <charset val="128"/>
    </font>
    <font>
      <sz val="6"/>
      <name val="BIZ UDゴシック"/>
      <family val="2"/>
      <charset val="128"/>
    </font>
    <font>
      <sz val="11"/>
      <color theme="1"/>
      <name val="メイリオ"/>
      <family val="3"/>
      <charset val="128"/>
    </font>
    <font>
      <sz val="10"/>
      <color theme="1"/>
      <name val="メイリオ"/>
      <family val="3"/>
      <charset val="128"/>
    </font>
    <font>
      <sz val="6"/>
      <name val="游ゴシック"/>
      <family val="2"/>
      <charset val="128"/>
      <scheme val="minor"/>
    </font>
    <font>
      <b/>
      <sz val="16"/>
      <color theme="1"/>
      <name val="メイリオ"/>
      <family val="3"/>
      <charset val="128"/>
    </font>
    <font>
      <sz val="10"/>
      <color rgb="FFFF0000"/>
      <name val="メイリオ"/>
      <family val="3"/>
      <charset val="128"/>
    </font>
    <font>
      <b/>
      <sz val="11"/>
      <color rgb="FFFF0000"/>
      <name val="メイリオ"/>
      <family val="3"/>
      <charset val="128"/>
    </font>
    <font>
      <b/>
      <sz val="18"/>
      <color rgb="FFFF0000"/>
      <name val="BIZ UDゴシック"/>
      <family val="3"/>
      <charset val="128"/>
    </font>
    <font>
      <sz val="11"/>
      <color rgb="FFFF0000"/>
      <name val="メイリオ"/>
      <family val="3"/>
      <charset val="128"/>
    </font>
    <font>
      <sz val="16"/>
      <color theme="1"/>
      <name val="メイリオ"/>
      <family val="3"/>
      <charset val="128"/>
    </font>
    <font>
      <sz val="14"/>
      <color theme="1"/>
      <name val="メイリオ"/>
      <family val="3"/>
      <charset val="128"/>
    </font>
    <font>
      <b/>
      <sz val="11"/>
      <color indexed="81"/>
      <name val="メイリオ"/>
      <family val="3"/>
      <charset val="128"/>
    </font>
    <font>
      <sz val="8"/>
      <color theme="1"/>
      <name val="メイリオ"/>
      <family val="3"/>
      <charset val="128"/>
    </font>
    <font>
      <sz val="6"/>
      <color theme="1"/>
      <name val="メイリオ"/>
      <family val="3"/>
      <charset val="128"/>
    </font>
    <font>
      <sz val="12"/>
      <color theme="1"/>
      <name val="メイリオ"/>
      <family val="3"/>
      <charset val="128"/>
    </font>
    <font>
      <b/>
      <sz val="9"/>
      <color indexed="81"/>
      <name val="メイリオ"/>
      <family val="3"/>
      <charset val="128"/>
    </font>
    <font>
      <b/>
      <sz val="12"/>
      <color indexed="81"/>
      <name val="メイリオ"/>
      <family val="3"/>
      <charset val="128"/>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3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medium">
        <color indexed="64"/>
      </left>
      <right style="thin">
        <color indexed="64"/>
      </right>
      <top style="medium">
        <color indexed="64"/>
      </top>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hair">
        <color auto="1"/>
      </bottom>
      <diagonal/>
    </border>
    <border>
      <left style="medium">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top/>
      <bottom/>
      <diagonal/>
    </border>
    <border>
      <left style="thin">
        <color auto="1"/>
      </left>
      <right/>
      <top/>
      <bottom style="thin">
        <color auto="1"/>
      </bottom>
      <diagonal/>
    </border>
    <border>
      <left/>
      <right style="medium">
        <color indexed="64"/>
      </right>
      <top/>
      <bottom style="thin">
        <color auto="1"/>
      </bottom>
      <diagonal/>
    </border>
    <border>
      <left style="medium">
        <color indexed="64"/>
      </left>
      <right style="thin">
        <color indexed="64"/>
      </right>
      <top style="thin">
        <color indexed="64"/>
      </top>
      <bottom/>
      <diagonal/>
    </border>
    <border>
      <left style="thin">
        <color auto="1"/>
      </left>
      <right style="thin">
        <color auto="1"/>
      </right>
      <top style="hair">
        <color auto="1"/>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auto="1"/>
      </left>
      <right/>
      <top/>
      <bottom style="medium">
        <color indexed="64"/>
      </bottom>
      <diagonal/>
    </border>
    <border>
      <left/>
      <right/>
      <top/>
      <bottom style="medium">
        <color indexed="64"/>
      </bottom>
      <diagonal/>
    </border>
    <border>
      <left style="hair">
        <color auto="1"/>
      </left>
      <right style="medium">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bottom style="double">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109">
    <xf numFmtId="0" fontId="0" fillId="0" borderId="0" xfId="0">
      <alignment vertical="center"/>
    </xf>
    <xf numFmtId="0" fontId="5" fillId="0" borderId="0" xfId="2" applyFont="1">
      <alignment vertical="center"/>
    </xf>
    <xf numFmtId="0" fontId="4" fillId="0" borderId="0" xfId="2" applyFont="1">
      <alignment vertical="center"/>
    </xf>
    <xf numFmtId="0" fontId="5" fillId="0" borderId="4" xfId="2" applyFont="1" applyBorder="1" applyAlignment="1">
      <alignment horizontal="center" vertical="center"/>
    </xf>
    <xf numFmtId="0" fontId="5" fillId="0" borderId="8" xfId="2" applyFont="1" applyBorder="1" applyAlignment="1">
      <alignment horizontal="center" vertical="center"/>
    </xf>
    <xf numFmtId="176" fontId="7" fillId="0" borderId="9" xfId="3" applyNumberFormat="1" applyFont="1" applyBorder="1" applyAlignment="1">
      <alignment horizontal="center" vertical="center"/>
    </xf>
    <xf numFmtId="178" fontId="7" fillId="0" borderId="9" xfId="2" applyNumberFormat="1" applyFont="1" applyBorder="1" applyAlignment="1">
      <alignment horizontal="center" vertical="center"/>
    </xf>
    <xf numFmtId="0" fontId="9" fillId="0" borderId="0" xfId="2" applyFont="1">
      <alignment vertical="center"/>
    </xf>
    <xf numFmtId="0" fontId="10" fillId="0" borderId="0" xfId="2" applyFont="1" applyAlignment="1">
      <alignment horizontal="left" vertical="center"/>
    </xf>
    <xf numFmtId="0" fontId="4" fillId="0" borderId="0" xfId="2" applyFont="1" applyAlignment="1">
      <alignment horizontal="center" vertical="center"/>
    </xf>
    <xf numFmtId="0" fontId="4" fillId="0" borderId="20" xfId="2" applyFont="1" applyBorder="1" applyAlignment="1">
      <alignment horizontal="center" vertical="center" wrapText="1"/>
    </xf>
    <xf numFmtId="0" fontId="12" fillId="0" borderId="0" xfId="2" applyFont="1" applyAlignment="1">
      <alignment vertical="center" wrapText="1"/>
    </xf>
    <xf numFmtId="0" fontId="4" fillId="0" borderId="21" xfId="2" applyFont="1" applyBorder="1" applyAlignment="1">
      <alignment horizontal="center" vertical="center" wrapText="1"/>
    </xf>
    <xf numFmtId="179" fontId="4" fillId="0" borderId="1" xfId="2" applyNumberFormat="1" applyFont="1" applyBorder="1" applyAlignment="1">
      <alignment horizontal="left" vertical="center"/>
    </xf>
    <xf numFmtId="0" fontId="4" fillId="0" borderId="12" xfId="2" applyFont="1" applyBorder="1" applyAlignment="1">
      <alignment horizontal="center" vertical="center" wrapText="1"/>
    </xf>
    <xf numFmtId="179" fontId="4" fillId="0" borderId="22" xfId="2" applyNumberFormat="1" applyFont="1" applyBorder="1" applyAlignment="1">
      <alignment horizontal="left" vertical="center"/>
    </xf>
    <xf numFmtId="0" fontId="4" fillId="0" borderId="23" xfId="2" applyFont="1" applyBorder="1" applyAlignment="1">
      <alignment horizontal="center" vertical="center"/>
    </xf>
    <xf numFmtId="0" fontId="4" fillId="0" borderId="24" xfId="2" applyFont="1" applyBorder="1">
      <alignment vertical="center"/>
    </xf>
    <xf numFmtId="0" fontId="4" fillId="0" borderId="25" xfId="2" applyFont="1" applyBorder="1" applyAlignment="1">
      <alignment horizontal="center" vertical="center"/>
    </xf>
    <xf numFmtId="179" fontId="4" fillId="0" borderId="26" xfId="2" applyNumberFormat="1" applyFont="1" applyBorder="1">
      <alignment vertical="center"/>
    </xf>
    <xf numFmtId="9" fontId="4" fillId="0" borderId="27" xfId="3" applyFont="1" applyBorder="1">
      <alignment vertical="center"/>
    </xf>
    <xf numFmtId="0" fontId="13" fillId="0" borderId="0" xfId="2" applyFont="1" applyAlignment="1">
      <alignment horizontal="center" vertical="center"/>
    </xf>
    <xf numFmtId="0" fontId="12" fillId="0" borderId="0" xfId="2" applyFont="1" applyAlignment="1">
      <alignment horizontal="center" vertical="center"/>
    </xf>
    <xf numFmtId="0" fontId="4" fillId="3" borderId="1" xfId="2" applyFont="1" applyFill="1" applyBorder="1" applyAlignment="1">
      <alignment horizontal="center" vertical="center" wrapText="1"/>
    </xf>
    <xf numFmtId="0" fontId="4" fillId="3" borderId="1" xfId="2" applyFont="1" applyFill="1" applyBorder="1" applyAlignment="1">
      <alignment horizontal="center" vertical="center" shrinkToFit="1"/>
    </xf>
    <xf numFmtId="38" fontId="4" fillId="0" borderId="24" xfId="1" applyFont="1" applyBorder="1">
      <alignment vertical="center"/>
    </xf>
    <xf numFmtId="0" fontId="4" fillId="0" borderId="17" xfId="2" applyFont="1" applyBorder="1" applyAlignment="1">
      <alignment horizontal="center" vertical="center" wrapText="1"/>
    </xf>
    <xf numFmtId="0" fontId="4" fillId="3" borderId="19" xfId="2" applyFont="1" applyFill="1" applyBorder="1" applyAlignment="1">
      <alignment horizontal="center" vertical="center" wrapText="1"/>
    </xf>
    <xf numFmtId="0" fontId="4" fillId="0" borderId="12" xfId="2" applyFont="1" applyBorder="1" applyAlignment="1">
      <alignment horizontal="center" vertical="center"/>
    </xf>
    <xf numFmtId="0" fontId="4" fillId="0" borderId="23" xfId="2" applyFont="1" applyBorder="1" applyAlignment="1">
      <alignment horizontal="center" vertical="center" wrapText="1"/>
    </xf>
    <xf numFmtId="0" fontId="4" fillId="3" borderId="24" xfId="2" applyFont="1" applyFill="1" applyBorder="1" applyAlignment="1">
      <alignment horizontal="center" vertical="center" shrinkToFit="1"/>
    </xf>
    <xf numFmtId="0" fontId="4" fillId="3" borderId="25" xfId="2" applyFont="1" applyFill="1" applyBorder="1" applyAlignment="1">
      <alignment horizontal="center" vertical="center" wrapText="1"/>
    </xf>
    <xf numFmtId="0" fontId="4" fillId="0" borderId="12" xfId="2" applyFont="1" applyBorder="1" applyAlignment="1">
      <alignment horizontal="center" vertical="center"/>
    </xf>
    <xf numFmtId="0" fontId="4" fillId="3" borderId="24" xfId="2" applyFont="1" applyFill="1" applyBorder="1" applyAlignment="1">
      <alignment horizontal="center" vertical="center" wrapText="1"/>
    </xf>
    <xf numFmtId="179" fontId="4" fillId="0" borderId="24" xfId="2" applyNumberFormat="1" applyFont="1" applyBorder="1" applyAlignment="1">
      <alignment horizontal="left" vertical="center"/>
    </xf>
    <xf numFmtId="176" fontId="4" fillId="2" borderId="28" xfId="3" applyNumberFormat="1" applyFont="1" applyFill="1" applyBorder="1" applyAlignment="1">
      <alignment horizontal="right" vertical="center"/>
    </xf>
    <xf numFmtId="0" fontId="4" fillId="0" borderId="29" xfId="2" applyFont="1" applyBorder="1" applyAlignment="1">
      <alignment horizontal="center" vertical="center" wrapText="1"/>
    </xf>
    <xf numFmtId="0" fontId="4" fillId="3" borderId="30" xfId="2" applyFont="1" applyFill="1" applyBorder="1" applyAlignment="1">
      <alignment horizontal="center" vertical="center" shrinkToFit="1"/>
    </xf>
    <xf numFmtId="0" fontId="4" fillId="3" borderId="30" xfId="2" applyFont="1" applyFill="1" applyBorder="1" applyAlignment="1">
      <alignment horizontal="center" vertical="center" wrapText="1"/>
    </xf>
    <xf numFmtId="179" fontId="4" fillId="0" borderId="30" xfId="2" applyNumberFormat="1" applyFont="1" applyBorder="1" applyAlignment="1">
      <alignment horizontal="left" vertical="center"/>
    </xf>
    <xf numFmtId="176" fontId="4" fillId="2" borderId="31" xfId="3" applyNumberFormat="1" applyFont="1" applyFill="1" applyBorder="1" applyAlignment="1">
      <alignment horizontal="right" vertical="center"/>
    </xf>
    <xf numFmtId="176" fontId="4" fillId="2" borderId="32" xfId="3" applyNumberFormat="1" applyFont="1" applyFill="1" applyBorder="1" applyAlignment="1">
      <alignment horizontal="right" vertical="center"/>
    </xf>
    <xf numFmtId="176" fontId="4" fillId="2" borderId="33" xfId="3" applyNumberFormat="1" applyFont="1" applyFill="1" applyBorder="1" applyAlignment="1">
      <alignment horizontal="right" vertical="center"/>
    </xf>
    <xf numFmtId="0" fontId="4" fillId="3" borderId="19" xfId="2" applyFont="1" applyFill="1" applyBorder="1" applyAlignment="1">
      <alignment horizontal="center" vertical="center" shrinkToFit="1"/>
    </xf>
    <xf numFmtId="180" fontId="4" fillId="3" borderId="30" xfId="2" applyNumberFormat="1" applyFont="1" applyFill="1" applyBorder="1" applyAlignment="1">
      <alignment horizontal="right" vertical="center" wrapText="1"/>
    </xf>
    <xf numFmtId="180" fontId="4" fillId="3" borderId="24" xfId="2" applyNumberFormat="1" applyFont="1" applyFill="1" applyBorder="1" applyAlignment="1">
      <alignment horizontal="right" vertical="center" wrapText="1"/>
    </xf>
    <xf numFmtId="180" fontId="4" fillId="3" borderId="1" xfId="2" applyNumberFormat="1" applyFont="1" applyFill="1" applyBorder="1" applyAlignment="1">
      <alignment horizontal="right" vertical="center"/>
    </xf>
    <xf numFmtId="180" fontId="4" fillId="3" borderId="19" xfId="2" applyNumberFormat="1" applyFont="1" applyFill="1" applyBorder="1" applyAlignment="1">
      <alignment horizontal="right" vertical="center"/>
    </xf>
    <xf numFmtId="180" fontId="4" fillId="3" borderId="24" xfId="2" applyNumberFormat="1" applyFont="1" applyFill="1" applyBorder="1" applyAlignment="1">
      <alignment horizontal="right" vertical="center"/>
    </xf>
    <xf numFmtId="176" fontId="4" fillId="2" borderId="34" xfId="3" applyNumberFormat="1" applyFont="1" applyFill="1" applyBorder="1" applyAlignment="1">
      <alignment horizontal="right" vertical="center"/>
    </xf>
    <xf numFmtId="0" fontId="4" fillId="0" borderId="35" xfId="2" applyFont="1" applyBorder="1" applyAlignment="1">
      <alignment horizontal="center" vertical="center" wrapText="1"/>
    </xf>
    <xf numFmtId="0" fontId="4" fillId="3" borderId="3" xfId="2" applyFont="1" applyFill="1" applyBorder="1" applyAlignment="1">
      <alignment horizontal="center" vertical="center" shrinkToFit="1"/>
    </xf>
    <xf numFmtId="0" fontId="4" fillId="3" borderId="3" xfId="2" applyFont="1" applyFill="1" applyBorder="1" applyAlignment="1">
      <alignment horizontal="center" vertical="center" wrapText="1"/>
    </xf>
    <xf numFmtId="180" fontId="4" fillId="3" borderId="3" xfId="2" applyNumberFormat="1" applyFont="1" applyFill="1" applyBorder="1" applyAlignment="1">
      <alignment horizontal="right" vertical="center"/>
    </xf>
    <xf numFmtId="179" fontId="4" fillId="0" borderId="3" xfId="2" applyNumberFormat="1"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vertical="center"/>
    </xf>
    <xf numFmtId="0" fontId="13" fillId="0" borderId="0" xfId="0" applyFont="1" applyBorder="1" applyAlignment="1">
      <alignment horizontal="center" vertical="center" shrinkToFit="1"/>
    </xf>
    <xf numFmtId="0" fontId="13" fillId="0" borderId="2" xfId="0" applyFont="1" applyBorder="1" applyAlignment="1">
      <alignment horizontal="center" vertical="center" shrinkToFit="1"/>
    </xf>
    <xf numFmtId="0" fontId="15" fillId="0" borderId="1" xfId="0" applyFont="1" applyFill="1" applyBorder="1" applyAlignment="1">
      <alignment horizontal="center" vertical="center" wrapText="1" shrinkToFit="1"/>
    </xf>
    <xf numFmtId="0" fontId="16" fillId="0" borderId="1" xfId="0" applyFont="1" applyFill="1" applyBorder="1" applyAlignment="1">
      <alignment horizontal="center" vertical="center" wrapText="1" shrinkToFit="1"/>
    </xf>
    <xf numFmtId="0" fontId="4" fillId="0" borderId="1" xfId="0" applyFont="1" applyFill="1" applyBorder="1" applyAlignment="1">
      <alignment vertical="center" shrinkToFit="1"/>
    </xf>
    <xf numFmtId="0" fontId="4" fillId="0" borderId="1" xfId="0" applyFont="1" applyFill="1" applyBorder="1" applyAlignment="1">
      <alignment horizontal="center" vertical="center" shrinkToFit="1"/>
    </xf>
    <xf numFmtId="0" fontId="4" fillId="0" borderId="3" xfId="0" applyFont="1" applyBorder="1" applyAlignment="1">
      <alignment horizontal="center" vertical="center"/>
    </xf>
    <xf numFmtId="0" fontId="4" fillId="0" borderId="1" xfId="0" applyFont="1" applyBorder="1" applyAlignment="1">
      <alignment horizontal="center" vertical="center"/>
    </xf>
    <xf numFmtId="38" fontId="17" fillId="0" borderId="1" xfId="1" applyFont="1" applyBorder="1" applyAlignment="1">
      <alignment horizontal="center" vertical="center"/>
    </xf>
    <xf numFmtId="0" fontId="4" fillId="0" borderId="36" xfId="0" applyFont="1" applyBorder="1" applyAlignment="1">
      <alignment horizontal="center" vertical="center"/>
    </xf>
    <xf numFmtId="38" fontId="17" fillId="0" borderId="36" xfId="1" applyFont="1" applyBorder="1" applyAlignment="1">
      <alignment horizontal="center" vertical="center" shrinkToFit="1"/>
    </xf>
    <xf numFmtId="177" fontId="17" fillId="0" borderId="36" xfId="1" applyNumberFormat="1" applyFont="1" applyBorder="1" applyAlignment="1">
      <alignment vertical="center"/>
    </xf>
    <xf numFmtId="9" fontId="17" fillId="0" borderId="36" xfId="1" applyNumberFormat="1" applyFont="1" applyBorder="1" applyAlignment="1">
      <alignment vertical="center"/>
    </xf>
    <xf numFmtId="38" fontId="17" fillId="0" borderId="36" xfId="1" applyFont="1" applyBorder="1" applyAlignment="1">
      <alignment horizontal="center" vertical="center"/>
    </xf>
    <xf numFmtId="38" fontId="17" fillId="0" borderId="1" xfId="1" applyFont="1" applyBorder="1" applyAlignment="1">
      <alignment horizontal="center" vertical="center" shrinkToFit="1"/>
    </xf>
    <xf numFmtId="177" fontId="17" fillId="0" borderId="1" xfId="1" applyNumberFormat="1" applyFont="1" applyBorder="1" applyAlignment="1">
      <alignment vertical="center"/>
    </xf>
    <xf numFmtId="9" fontId="17" fillId="0" borderId="1" xfId="1" applyNumberFormat="1" applyFont="1" applyBorder="1" applyAlignment="1">
      <alignment vertical="center"/>
    </xf>
    <xf numFmtId="0" fontId="4" fillId="3" borderId="21" xfId="2" applyFont="1" applyFill="1" applyBorder="1" applyAlignment="1">
      <alignment horizontal="center" vertical="center" wrapText="1"/>
    </xf>
    <xf numFmtId="0" fontId="4" fillId="3" borderId="12" xfId="2" applyFont="1" applyFill="1" applyBorder="1" applyAlignment="1">
      <alignment horizontal="center" vertical="center"/>
    </xf>
    <xf numFmtId="0" fontId="4" fillId="3" borderId="12" xfId="2" applyFont="1" applyFill="1" applyBorder="1" applyAlignment="1">
      <alignment horizontal="center" vertical="center" wrapText="1"/>
    </xf>
    <xf numFmtId="0" fontId="4" fillId="3" borderId="17" xfId="2" applyFont="1" applyFill="1" applyBorder="1" applyAlignment="1">
      <alignment horizontal="center" vertical="center" wrapText="1"/>
    </xf>
    <xf numFmtId="0" fontId="4" fillId="0" borderId="1" xfId="0" applyFont="1" applyBorder="1" applyAlignment="1">
      <alignment horizontal="center" vertical="center"/>
    </xf>
    <xf numFmtId="0" fontId="13" fillId="0" borderId="0" xfId="0" applyFont="1" applyBorder="1" applyAlignment="1">
      <alignment horizontal="center" vertical="center" shrinkToFit="1"/>
    </xf>
    <xf numFmtId="0" fontId="4" fillId="0" borderId="1" xfId="0" applyFont="1" applyFill="1" applyBorder="1" applyAlignment="1">
      <alignment horizontal="left" vertical="center" wrapText="1" shrinkToFit="1"/>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vertical="center" wrapText="1"/>
    </xf>
    <xf numFmtId="0" fontId="7" fillId="4" borderId="5" xfId="2" applyFont="1" applyFill="1" applyBorder="1" applyAlignment="1">
      <alignment horizontal="left" vertical="center"/>
    </xf>
    <xf numFmtId="0" fontId="7" fillId="4" borderId="6" xfId="2" applyFont="1" applyFill="1" applyBorder="1" applyAlignment="1">
      <alignment horizontal="left" vertical="center"/>
    </xf>
    <xf numFmtId="0" fontId="7" fillId="4" borderId="7" xfId="2" applyFont="1" applyFill="1" applyBorder="1" applyAlignment="1">
      <alignment horizontal="left" vertical="center"/>
    </xf>
    <xf numFmtId="0" fontId="4" fillId="0" borderId="10" xfId="2" applyFont="1" applyBorder="1" applyAlignment="1">
      <alignment horizontal="center" vertical="center" wrapText="1"/>
    </xf>
    <xf numFmtId="0" fontId="4" fillId="0" borderId="12" xfId="2" applyFont="1" applyBorder="1" applyAlignment="1">
      <alignment horizontal="center" vertical="center"/>
    </xf>
    <xf numFmtId="0" fontId="4" fillId="0" borderId="17" xfId="2" applyFont="1" applyBorder="1" applyAlignment="1">
      <alignment horizontal="center" vertical="center"/>
    </xf>
    <xf numFmtId="0" fontId="4" fillId="0" borderId="11" xfId="2" applyFont="1" applyBorder="1" applyAlignment="1">
      <alignment horizontal="center" vertical="center"/>
    </xf>
    <xf numFmtId="0" fontId="4" fillId="0" borderId="13" xfId="2" applyFont="1" applyBorder="1" applyAlignment="1">
      <alignment horizontal="center" vertical="center"/>
    </xf>
    <xf numFmtId="0" fontId="4" fillId="0" borderId="18" xfId="2" applyFont="1" applyBorder="1" applyAlignment="1">
      <alignment horizontal="center" vertical="center"/>
    </xf>
    <xf numFmtId="0" fontId="4" fillId="0" borderId="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4" fillId="0" borderId="7" xfId="2" applyFont="1" applyBorder="1" applyAlignment="1">
      <alignment horizontal="center" vertical="center"/>
    </xf>
    <xf numFmtId="0" fontId="4" fillId="0" borderId="15" xfId="2" applyFont="1" applyBorder="1" applyAlignment="1">
      <alignment horizontal="center" vertical="center"/>
    </xf>
    <xf numFmtId="0" fontId="4" fillId="0" borderId="2" xfId="2" applyFont="1" applyBorder="1" applyAlignment="1">
      <alignment horizontal="center" vertical="center"/>
    </xf>
    <xf numFmtId="0" fontId="4" fillId="0" borderId="16" xfId="2" applyFont="1" applyBorder="1" applyAlignment="1">
      <alignment horizontal="center" vertical="center"/>
    </xf>
    <xf numFmtId="0" fontId="4" fillId="0" borderId="19" xfId="2" applyFont="1" applyBorder="1" applyAlignment="1">
      <alignment horizontal="center" vertical="center" wrapText="1"/>
    </xf>
    <xf numFmtId="0" fontId="4" fillId="3" borderId="1" xfId="2" applyFont="1" applyFill="1" applyBorder="1" applyAlignment="1" applyProtection="1">
      <alignment horizontal="center" vertical="center"/>
    </xf>
    <xf numFmtId="176" fontId="17" fillId="0" borderId="3" xfId="1" applyNumberFormat="1" applyFont="1" applyBorder="1" applyAlignment="1" applyProtection="1">
      <alignment vertical="center"/>
    </xf>
    <xf numFmtId="38" fontId="17" fillId="0" borderId="3" xfId="1" applyFont="1" applyBorder="1" applyAlignment="1" applyProtection="1">
      <alignment horizontal="center" vertical="center"/>
    </xf>
    <xf numFmtId="176" fontId="17" fillId="0" borderId="1" xfId="1" applyNumberFormat="1" applyFont="1" applyBorder="1" applyAlignment="1" applyProtection="1">
      <alignment vertical="center"/>
    </xf>
    <xf numFmtId="38" fontId="17" fillId="0" borderId="1" xfId="1" applyFont="1" applyBorder="1" applyAlignment="1" applyProtection="1">
      <alignment horizontal="center" vertical="center"/>
    </xf>
    <xf numFmtId="0" fontId="4" fillId="0" borderId="1" xfId="0" applyFont="1" applyBorder="1" applyAlignment="1" applyProtection="1">
      <alignment horizontal="center" vertical="center" shrinkToFit="1"/>
      <protection locked="0"/>
    </xf>
    <xf numFmtId="0" fontId="4" fillId="3" borderId="1" xfId="2" applyFont="1" applyFill="1" applyBorder="1" applyAlignment="1" applyProtection="1">
      <alignment horizontal="center" vertical="center"/>
      <protection locked="0"/>
    </xf>
    <xf numFmtId="0" fontId="4" fillId="3" borderId="1" xfId="0" applyFont="1" applyFill="1" applyBorder="1" applyAlignment="1" applyProtection="1">
      <alignment vertical="center"/>
      <protection locked="0"/>
    </xf>
  </cellXfs>
  <cellStyles count="4">
    <cellStyle name="パーセント 2" xfId="3" xr:uid="{75E91516-4010-4A12-9191-3A5D71A30D60}"/>
    <cellStyle name="桁区切り" xfId="1" builtinId="6"/>
    <cellStyle name="標準" xfId="0" builtinId="0"/>
    <cellStyle name="標準 2" xfId="2" xr:uid="{58676009-2FDD-4436-96E3-D7490687373B}"/>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161925</xdr:colOff>
      <xdr:row>1</xdr:row>
      <xdr:rowOff>144780</xdr:rowOff>
    </xdr:from>
    <xdr:to>
      <xdr:col>12</xdr:col>
      <xdr:colOff>134745</xdr:colOff>
      <xdr:row>2</xdr:row>
      <xdr:rowOff>231425</xdr:rowOff>
    </xdr:to>
    <xdr:sp macro="" textlink="">
      <xdr:nvSpPr>
        <xdr:cNvPr id="2" name="正方形/長方形 1">
          <a:extLst>
            <a:ext uri="{FF2B5EF4-FFF2-40B4-BE49-F238E27FC236}">
              <a16:creationId xmlns:a16="http://schemas.microsoft.com/office/drawing/2014/main" id="{E20F7801-CFCA-4878-9A97-63E5A914B27A}"/>
            </a:ext>
          </a:extLst>
        </xdr:cNvPr>
        <xdr:cNvSpPr/>
      </xdr:nvSpPr>
      <xdr:spPr bwMode="auto">
        <a:xfrm>
          <a:off x="11980545" y="586740"/>
          <a:ext cx="2411220" cy="528605"/>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a:t>
          </a:r>
          <a:r>
            <a:rPr kumimoji="1" lang="ja-JP" altLang="en-US" sz="1100" b="1"/>
            <a:t>のセルにご入力ください。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3A4C3894-B768-46AB-8AC2-56961C45820A}"/>
            </a:ext>
          </a:extLst>
        </xdr:cNvPr>
        <xdr:cNvSpPr/>
      </xdr:nvSpPr>
      <xdr:spPr bwMode="auto">
        <a:xfrm>
          <a:off x="8029767" y="804839"/>
          <a:ext cx="2402597" cy="471054"/>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5855C7DA-34F0-4763-8D6E-4E80EF267366}"/>
            </a:ext>
          </a:extLst>
        </xdr:cNvPr>
        <xdr:cNvSpPr/>
      </xdr:nvSpPr>
      <xdr:spPr bwMode="auto">
        <a:xfrm>
          <a:off x="8029767" y="804839"/>
          <a:ext cx="2402597" cy="471054"/>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E36CE09A-7CEA-407D-80B0-7DB8B33205C6}"/>
            </a:ext>
          </a:extLst>
        </xdr:cNvPr>
        <xdr:cNvSpPr/>
      </xdr:nvSpPr>
      <xdr:spPr bwMode="auto">
        <a:xfrm>
          <a:off x="8029767" y="804839"/>
          <a:ext cx="2402597" cy="471054"/>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F8D9B0CA-7589-4C3D-B21F-877FB1626476}"/>
            </a:ext>
          </a:extLst>
        </xdr:cNvPr>
        <xdr:cNvSpPr/>
      </xdr:nvSpPr>
      <xdr:spPr bwMode="auto">
        <a:xfrm>
          <a:off x="8029767" y="804839"/>
          <a:ext cx="2402597" cy="471054"/>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F9F56EAC-47C4-448A-A273-DB1B8571FAFD}"/>
            </a:ext>
          </a:extLst>
        </xdr:cNvPr>
        <xdr:cNvSpPr/>
      </xdr:nvSpPr>
      <xdr:spPr bwMode="auto">
        <a:xfrm>
          <a:off x="8029767" y="804839"/>
          <a:ext cx="2402597" cy="471054"/>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092EA0B7-F90E-48EC-BF7B-755E2DDBD2CF}"/>
            </a:ext>
          </a:extLst>
        </xdr:cNvPr>
        <xdr:cNvSpPr/>
      </xdr:nvSpPr>
      <xdr:spPr bwMode="auto">
        <a:xfrm>
          <a:off x="8029767" y="804839"/>
          <a:ext cx="2402597" cy="471054"/>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2AEF6F70-DF97-4574-86F4-6EF4C48C2A37}"/>
            </a:ext>
          </a:extLst>
        </xdr:cNvPr>
        <xdr:cNvSpPr/>
      </xdr:nvSpPr>
      <xdr:spPr bwMode="auto">
        <a:xfrm>
          <a:off x="8037387" y="797219"/>
          <a:ext cx="2412122" cy="472959"/>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9543F909-D49F-4E5F-B46E-F8C832E72853}"/>
            </a:ext>
          </a:extLst>
        </xdr:cNvPr>
        <xdr:cNvSpPr/>
      </xdr:nvSpPr>
      <xdr:spPr bwMode="auto">
        <a:xfrm>
          <a:off x="8029767" y="804839"/>
          <a:ext cx="2402597" cy="471054"/>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BF2BDE61-A171-4785-8ACB-01513A7DBC51}"/>
            </a:ext>
          </a:extLst>
        </xdr:cNvPr>
        <xdr:cNvSpPr/>
      </xdr:nvSpPr>
      <xdr:spPr bwMode="auto">
        <a:xfrm>
          <a:off x="8029767" y="804839"/>
          <a:ext cx="2402597" cy="471054"/>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BDC830DE-530B-4F30-AF1B-0EC417C63133}"/>
            </a:ext>
          </a:extLst>
        </xdr:cNvPr>
        <xdr:cNvSpPr/>
      </xdr:nvSpPr>
      <xdr:spPr bwMode="auto">
        <a:xfrm>
          <a:off x="8029767" y="804839"/>
          <a:ext cx="2402597" cy="471054"/>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B0E55F88-E085-44D1-888C-D8B8E99E0CDC}"/>
            </a:ext>
          </a:extLst>
        </xdr:cNvPr>
        <xdr:cNvSpPr/>
      </xdr:nvSpPr>
      <xdr:spPr bwMode="auto">
        <a:xfrm>
          <a:off x="8029767" y="804839"/>
          <a:ext cx="2402597" cy="471054"/>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59247</xdr:colOff>
      <xdr:row>3</xdr:row>
      <xdr:rowOff>309539</xdr:rowOff>
    </xdr:from>
    <xdr:to>
      <xdr:col>9</xdr:col>
      <xdr:colOff>84404</xdr:colOff>
      <xdr:row>5</xdr:row>
      <xdr:rowOff>18593</xdr:rowOff>
    </xdr:to>
    <xdr:sp macro="" textlink="">
      <xdr:nvSpPr>
        <xdr:cNvPr id="2" name="正方形/長方形 1">
          <a:extLst>
            <a:ext uri="{FF2B5EF4-FFF2-40B4-BE49-F238E27FC236}">
              <a16:creationId xmlns:a16="http://schemas.microsoft.com/office/drawing/2014/main" id="{E0AFA38B-6045-4BCF-88D7-6FB5A1AEECD7}"/>
            </a:ext>
          </a:extLst>
        </xdr:cNvPr>
        <xdr:cNvSpPr/>
      </xdr:nvSpPr>
      <xdr:spPr bwMode="auto">
        <a:xfrm>
          <a:off x="8029767" y="804839"/>
          <a:ext cx="2402597" cy="471054"/>
        </a:xfrm>
        <a:prstGeom prst="rect">
          <a:avLst/>
        </a:prstGeom>
        <a:solidFill>
          <a:srgbClr val="FFFF00"/>
        </a:solidFill>
        <a:ln w="12700"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メイリオ" panose="020B0604030504040204" pitchFamily="50" charset="-128"/>
              <a:ea typeface="メイリオ" panose="020B0604030504040204" pitchFamily="50" charset="-128"/>
            </a:rPr>
            <a:t>黄色のセルにご入力ください。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FA50C-591E-4698-899C-FCCDB3418F37}">
  <sheetPr>
    <pageSetUpPr fitToPage="1"/>
  </sheetPr>
  <dimension ref="A1:H17"/>
  <sheetViews>
    <sheetView tabSelected="1" topLeftCell="C1" zoomScaleNormal="100" workbookViewId="0">
      <selection activeCell="C10" sqref="C10"/>
    </sheetView>
  </sheetViews>
  <sheetFormatPr defaultColWidth="8.875" defaultRowHeight="19.899999999999999" customHeight="1" x14ac:dyDescent="0.15"/>
  <cols>
    <col min="1" max="1" width="8.875" style="55"/>
    <col min="2" max="2" width="29.625" style="55" customWidth="1"/>
    <col min="3" max="3" width="32.5" style="56" customWidth="1"/>
    <col min="4" max="4" width="17.25" style="56" customWidth="1"/>
    <col min="5" max="5" width="33.5" style="56" customWidth="1"/>
    <col min="6" max="6" width="14.875" style="56" customWidth="1"/>
    <col min="7" max="7" width="13.625" style="56" customWidth="1"/>
    <col min="8" max="8" width="22" style="56" customWidth="1"/>
    <col min="9" max="16384" width="8.875" style="56"/>
  </cols>
  <sheetData>
    <row r="1" spans="1:8" ht="34.9" customHeight="1" x14ac:dyDescent="0.15">
      <c r="B1" s="79" t="s">
        <v>3</v>
      </c>
      <c r="C1" s="79"/>
      <c r="D1" s="79"/>
      <c r="E1" s="79"/>
      <c r="F1" s="79"/>
      <c r="G1" s="79"/>
      <c r="H1" s="79"/>
    </row>
    <row r="2" spans="1:8" ht="34.9" customHeight="1" x14ac:dyDescent="0.15">
      <c r="B2" s="57"/>
      <c r="C2" s="57"/>
      <c r="D2" s="57"/>
      <c r="E2" s="57"/>
      <c r="F2" s="57"/>
      <c r="G2" s="57"/>
      <c r="H2" s="57"/>
    </row>
    <row r="3" spans="1:8" ht="34.9" customHeight="1" x14ac:dyDescent="0.15">
      <c r="B3" s="57"/>
      <c r="C3" s="58"/>
      <c r="D3" s="58"/>
      <c r="E3" s="58"/>
      <c r="F3" s="58"/>
      <c r="G3" s="58"/>
      <c r="H3" s="58"/>
    </row>
    <row r="4" spans="1:8" ht="33" customHeight="1" x14ac:dyDescent="0.15">
      <c r="A4" s="78"/>
      <c r="B4" s="81" t="s">
        <v>1</v>
      </c>
      <c r="C4" s="81" t="s">
        <v>0</v>
      </c>
      <c r="D4" s="80" t="s">
        <v>2</v>
      </c>
      <c r="E4" s="80"/>
      <c r="F4" s="80"/>
      <c r="G4" s="80"/>
      <c r="H4" s="82" t="s">
        <v>40</v>
      </c>
    </row>
    <row r="5" spans="1:8" ht="40.9" customHeight="1" x14ac:dyDescent="0.15">
      <c r="A5" s="78"/>
      <c r="B5" s="81"/>
      <c r="C5" s="81"/>
      <c r="D5" s="59" t="s">
        <v>6</v>
      </c>
      <c r="E5" s="60" t="s">
        <v>39</v>
      </c>
      <c r="F5" s="61" t="s">
        <v>7</v>
      </c>
      <c r="G5" s="62" t="s">
        <v>8</v>
      </c>
      <c r="H5" s="82"/>
    </row>
    <row r="6" spans="1:8" ht="40.9" customHeight="1" x14ac:dyDescent="0.15">
      <c r="A6" s="64" t="s">
        <v>5</v>
      </c>
      <c r="B6" s="71" t="s">
        <v>9</v>
      </c>
      <c r="C6" s="65" t="s">
        <v>4</v>
      </c>
      <c r="D6" s="72">
        <v>3800</v>
      </c>
      <c r="E6" s="72">
        <v>1300</v>
      </c>
      <c r="F6" s="73">
        <f>(D6-E6)/(D6)</f>
        <v>0.65789473684210531</v>
      </c>
      <c r="G6" s="65" t="str">
        <f>IF(F6&lt;0.5,"不適合","適合")</f>
        <v>適合</v>
      </c>
      <c r="H6" s="72">
        <v>3800</v>
      </c>
    </row>
    <row r="7" spans="1:8" ht="27" customHeight="1" thickBot="1" x14ac:dyDescent="0.2">
      <c r="A7" s="66" t="s">
        <v>5</v>
      </c>
      <c r="B7" s="67" t="s">
        <v>43</v>
      </c>
      <c r="C7" s="70" t="s">
        <v>44</v>
      </c>
      <c r="D7" s="68">
        <v>4500</v>
      </c>
      <c r="E7" s="68">
        <v>1800</v>
      </c>
      <c r="F7" s="69">
        <f>(D7-E7)/(D7)</f>
        <v>0.6</v>
      </c>
      <c r="G7" s="70" t="str">
        <f>IF(F7&lt;0.5,"不適合","適合")</f>
        <v>適合</v>
      </c>
      <c r="H7" s="68">
        <v>4500</v>
      </c>
    </row>
    <row r="8" spans="1:8" ht="27" customHeight="1" thickTop="1" x14ac:dyDescent="0.15">
      <c r="A8" s="63">
        <v>1</v>
      </c>
      <c r="B8" s="106"/>
      <c r="C8" s="106"/>
      <c r="D8" s="107"/>
      <c r="E8" s="101">
        <f>シート2工程表①!E5</f>
        <v>0</v>
      </c>
      <c r="F8" s="102" t="e">
        <f t="shared" ref="F8:F17" si="0">(D8-E8)/(D8)</f>
        <v>#DIV/0!</v>
      </c>
      <c r="G8" s="103" t="e">
        <f t="shared" ref="G8:G17" si="1">IF(F8&lt;0.5,"不適合","適合")</f>
        <v>#DIV/0!</v>
      </c>
      <c r="H8" s="107"/>
    </row>
    <row r="9" spans="1:8" ht="27" customHeight="1" x14ac:dyDescent="0.15">
      <c r="A9" s="64">
        <v>2</v>
      </c>
      <c r="B9" s="106"/>
      <c r="C9" s="106"/>
      <c r="D9" s="107"/>
      <c r="E9" s="101">
        <f>シート2工程表②!E6</f>
        <v>0</v>
      </c>
      <c r="F9" s="104" t="e">
        <f t="shared" si="0"/>
        <v>#DIV/0!</v>
      </c>
      <c r="G9" s="105" t="e">
        <f t="shared" si="1"/>
        <v>#DIV/0!</v>
      </c>
      <c r="H9" s="107"/>
    </row>
    <row r="10" spans="1:8" ht="27" customHeight="1" x14ac:dyDescent="0.15">
      <c r="A10" s="64">
        <v>3</v>
      </c>
      <c r="B10" s="106"/>
      <c r="C10" s="106"/>
      <c r="D10" s="107"/>
      <c r="E10" s="101">
        <f>シート2工程表③!E5</f>
        <v>0</v>
      </c>
      <c r="F10" s="104" t="e">
        <f t="shared" si="0"/>
        <v>#DIV/0!</v>
      </c>
      <c r="G10" s="105" t="e">
        <f t="shared" si="1"/>
        <v>#DIV/0!</v>
      </c>
      <c r="H10" s="107"/>
    </row>
    <row r="11" spans="1:8" ht="27" customHeight="1" x14ac:dyDescent="0.15">
      <c r="A11" s="64">
        <v>4</v>
      </c>
      <c r="B11" s="106"/>
      <c r="C11" s="106"/>
      <c r="D11" s="108"/>
      <c r="E11" s="101">
        <f>シート2工程表④!E5</f>
        <v>0</v>
      </c>
      <c r="F11" s="104" t="e">
        <f t="shared" si="0"/>
        <v>#DIV/0!</v>
      </c>
      <c r="G11" s="105" t="e">
        <f t="shared" si="1"/>
        <v>#DIV/0!</v>
      </c>
      <c r="H11" s="108"/>
    </row>
    <row r="12" spans="1:8" ht="27" customHeight="1" x14ac:dyDescent="0.15">
      <c r="A12" s="64">
        <v>5</v>
      </c>
      <c r="B12" s="106"/>
      <c r="C12" s="106"/>
      <c r="D12" s="108"/>
      <c r="E12" s="101">
        <f>シート2工程表⑤!E5</f>
        <v>0</v>
      </c>
      <c r="F12" s="104" t="e">
        <f t="shared" si="0"/>
        <v>#DIV/0!</v>
      </c>
      <c r="G12" s="105" t="e">
        <f t="shared" si="1"/>
        <v>#DIV/0!</v>
      </c>
      <c r="H12" s="108"/>
    </row>
    <row r="13" spans="1:8" ht="27" customHeight="1" x14ac:dyDescent="0.15">
      <c r="A13" s="64">
        <v>6</v>
      </c>
      <c r="B13" s="106"/>
      <c r="C13" s="106"/>
      <c r="D13" s="108"/>
      <c r="E13" s="101">
        <f>シート2工程表⑥!E5</f>
        <v>0</v>
      </c>
      <c r="F13" s="104" t="e">
        <f t="shared" si="0"/>
        <v>#DIV/0!</v>
      </c>
      <c r="G13" s="105" t="e">
        <f t="shared" si="1"/>
        <v>#DIV/0!</v>
      </c>
      <c r="H13" s="108"/>
    </row>
    <row r="14" spans="1:8" ht="27" customHeight="1" x14ac:dyDescent="0.15">
      <c r="A14" s="64">
        <v>7</v>
      </c>
      <c r="B14" s="106"/>
      <c r="C14" s="106"/>
      <c r="D14" s="108"/>
      <c r="E14" s="101">
        <f>シート2工程表⑦!E5</f>
        <v>0</v>
      </c>
      <c r="F14" s="104" t="e">
        <f t="shared" si="0"/>
        <v>#DIV/0!</v>
      </c>
      <c r="G14" s="105" t="e">
        <f t="shared" si="1"/>
        <v>#DIV/0!</v>
      </c>
      <c r="H14" s="108"/>
    </row>
    <row r="15" spans="1:8" ht="27" customHeight="1" x14ac:dyDescent="0.15">
      <c r="A15" s="64">
        <v>8</v>
      </c>
      <c r="B15" s="106"/>
      <c r="C15" s="106"/>
      <c r="D15" s="108"/>
      <c r="E15" s="101">
        <f>シート2工程表⑧!E5</f>
        <v>0</v>
      </c>
      <c r="F15" s="104" t="e">
        <f t="shared" si="0"/>
        <v>#DIV/0!</v>
      </c>
      <c r="G15" s="105" t="e">
        <f t="shared" si="1"/>
        <v>#DIV/0!</v>
      </c>
      <c r="H15" s="108"/>
    </row>
    <row r="16" spans="1:8" ht="27" customHeight="1" x14ac:dyDescent="0.15">
      <c r="A16" s="64">
        <v>9</v>
      </c>
      <c r="B16" s="106"/>
      <c r="C16" s="106"/>
      <c r="D16" s="108"/>
      <c r="E16" s="101">
        <f>シート2工程表⑨!E5</f>
        <v>0</v>
      </c>
      <c r="F16" s="104" t="e">
        <f t="shared" si="0"/>
        <v>#DIV/0!</v>
      </c>
      <c r="G16" s="105" t="e">
        <f t="shared" si="1"/>
        <v>#DIV/0!</v>
      </c>
      <c r="H16" s="108"/>
    </row>
    <row r="17" spans="1:8" ht="27" customHeight="1" x14ac:dyDescent="0.15">
      <c r="A17" s="64">
        <v>10</v>
      </c>
      <c r="B17" s="106"/>
      <c r="C17" s="106"/>
      <c r="D17" s="108"/>
      <c r="E17" s="101">
        <f>シート2工程表⑩!E5</f>
        <v>0</v>
      </c>
      <c r="F17" s="104" t="e">
        <f t="shared" si="0"/>
        <v>#DIV/0!</v>
      </c>
      <c r="G17" s="105" t="e">
        <f t="shared" si="1"/>
        <v>#DIV/0!</v>
      </c>
      <c r="H17" s="108"/>
    </row>
  </sheetData>
  <sheetProtection sheet="1" objects="1" scenarios="1"/>
  <mergeCells count="6">
    <mergeCell ref="A4:A5"/>
    <mergeCell ref="B1:H1"/>
    <mergeCell ref="D4:G4"/>
    <mergeCell ref="B4:B5"/>
    <mergeCell ref="C4:C5"/>
    <mergeCell ref="H4:H5"/>
  </mergeCells>
  <phoneticPr fontId="3"/>
  <conditionalFormatting sqref="G6:G17">
    <cfRule type="containsText" dxfId="12" priority="1" operator="containsText" text="不適合">
      <formula>NOT(ISERROR(SEARCH("不適合",G6)))</formula>
    </cfRule>
  </conditionalFormatting>
  <pageMargins left="0.70866141732283472" right="0.70866141732283472" top="0.74803149606299213" bottom="0.74803149606299213" header="0.31496062992125984" footer="0.31496062992125984"/>
  <pageSetup paperSize="9" scale="76" orientation="landscape" r:id="rId1"/>
  <colBreaks count="1" manualBreakCount="1">
    <brk id="8" max="1048575" man="1"/>
  </colBreaks>
  <ignoredErrors>
    <ignoredError sqref="G7" evalError="1"/>
  </ignoredError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461F-A84D-437A-9806-5FCE9EEF98AA}">
  <sheetPr>
    <pageSetUpPr fitToPage="1"/>
  </sheetPr>
  <dimension ref="B1:H20"/>
  <sheetViews>
    <sheetView showGridLines="0" zoomScale="95" zoomScaleNormal="95" workbookViewId="0">
      <selection activeCell="C6" sqref="C6"/>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60</v>
      </c>
      <c r="C4" s="83">
        <f>シート1算出表!C14</f>
        <v>0</v>
      </c>
      <c r="D4" s="84"/>
      <c r="E4" s="85"/>
    </row>
    <row r="5" spans="2:8" ht="30" customHeight="1" thickBot="1" x14ac:dyDescent="0.2">
      <c r="B5" s="4" t="s">
        <v>10</v>
      </c>
      <c r="C5" s="5">
        <f>SUMIF(D10:D17,"区域内",G10:G17)</f>
        <v>0</v>
      </c>
      <c r="D5" s="4" t="s">
        <v>11</v>
      </c>
      <c r="E5" s="6">
        <f>SUMIF(D10:D17,"&lt;&gt;区域内",E10:E17)</f>
        <v>0</v>
      </c>
    </row>
    <row r="6" spans="2:8" ht="30" customHeight="1" thickBot="1" x14ac:dyDescent="0.2">
      <c r="C6" s="7" t="str">
        <f>IF(C5&lt;0.51,"市内で生じる付加価値が51％以上であること","")</f>
        <v>市内で生じる付加価値が51％以上であること</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c r="D10" s="38"/>
      <c r="E10" s="44"/>
      <c r="F10" s="39" t="s">
        <v>19</v>
      </c>
      <c r="G10" s="40" t="e">
        <f>E10/$E$20</f>
        <v>#DIV/0!</v>
      </c>
      <c r="H10" s="11"/>
    </row>
    <row r="11" spans="2:8" ht="34.9" customHeight="1" thickBot="1" x14ac:dyDescent="0.2">
      <c r="B11" s="29" t="s">
        <v>30</v>
      </c>
      <c r="C11" s="30"/>
      <c r="D11" s="33"/>
      <c r="E11" s="45"/>
      <c r="F11" s="34" t="s">
        <v>19</v>
      </c>
      <c r="G11" s="35" t="e">
        <f t="shared" ref="G11:G19" si="0">E11/$E$20</f>
        <v>#DIV/0!</v>
      </c>
      <c r="H11" s="11"/>
    </row>
    <row r="12" spans="2:8" ht="46.15" customHeight="1" x14ac:dyDescent="0.15">
      <c r="B12" s="74"/>
      <c r="C12" s="24"/>
      <c r="D12" s="23"/>
      <c r="E12" s="46"/>
      <c r="F12" s="13" t="s">
        <v>19</v>
      </c>
      <c r="G12" s="40" t="e">
        <f t="shared" si="0"/>
        <v>#DIV/0!</v>
      </c>
      <c r="H12" s="11"/>
    </row>
    <row r="13" spans="2:8" ht="49.9" customHeight="1" x14ac:dyDescent="0.15">
      <c r="B13" s="75"/>
      <c r="C13" s="24"/>
      <c r="D13" s="23"/>
      <c r="E13" s="46"/>
      <c r="F13" s="13" t="s">
        <v>19</v>
      </c>
      <c r="G13" s="42" t="e">
        <f t="shared" si="0"/>
        <v>#DIV/0!</v>
      </c>
    </row>
    <row r="14" spans="2:8" ht="49.9" customHeight="1" x14ac:dyDescent="0.15">
      <c r="B14" s="76"/>
      <c r="C14" s="24"/>
      <c r="D14" s="23"/>
      <c r="E14" s="46"/>
      <c r="F14" s="13" t="s">
        <v>19</v>
      </c>
      <c r="G14" s="42" t="e">
        <f t="shared" si="0"/>
        <v>#DIV/0!</v>
      </c>
    </row>
    <row r="15" spans="2:8" ht="49.9" customHeight="1" x14ac:dyDescent="0.15">
      <c r="B15" s="77"/>
      <c r="C15" s="43"/>
      <c r="D15" s="27"/>
      <c r="E15" s="47"/>
      <c r="F15" s="13" t="s">
        <v>19</v>
      </c>
      <c r="G15" s="41" t="e">
        <f t="shared" si="0"/>
        <v>#DIV/0!</v>
      </c>
    </row>
    <row r="16" spans="2:8" ht="49.9" customHeight="1" x14ac:dyDescent="0.15">
      <c r="B16" s="77"/>
      <c r="C16" s="43"/>
      <c r="D16" s="27"/>
      <c r="E16" s="47"/>
      <c r="F16" s="13" t="s">
        <v>19</v>
      </c>
      <c r="G16" s="41" t="e">
        <f t="shared" si="0"/>
        <v>#DIV/0!</v>
      </c>
    </row>
    <row r="17" spans="2:7" ht="49.9" customHeight="1" x14ac:dyDescent="0.15">
      <c r="B17" s="76"/>
      <c r="C17" s="24"/>
      <c r="D17" s="23"/>
      <c r="E17" s="46"/>
      <c r="F17" s="13" t="s">
        <v>19</v>
      </c>
      <c r="G17" s="42" t="e">
        <f>E17/$E$20</f>
        <v>#DIV/0!</v>
      </c>
    </row>
    <row r="18" spans="2:7" ht="49.9" customHeight="1" x14ac:dyDescent="0.15">
      <c r="B18" s="50"/>
      <c r="C18" s="51"/>
      <c r="D18" s="52"/>
      <c r="E18" s="53"/>
      <c r="F18" s="54" t="s">
        <v>19</v>
      </c>
      <c r="G18" s="41" t="e">
        <f t="shared" si="0"/>
        <v>#DIV/0!</v>
      </c>
    </row>
    <row r="19" spans="2:7" ht="49.9" customHeight="1" thickBot="1" x14ac:dyDescent="0.2">
      <c r="B19" s="29"/>
      <c r="C19" s="30"/>
      <c r="D19" s="31"/>
      <c r="E19" s="48"/>
      <c r="F19" s="15" t="s">
        <v>19</v>
      </c>
      <c r="G19" s="49" t="e">
        <f t="shared" si="0"/>
        <v>#DIV/0!</v>
      </c>
    </row>
    <row r="20" spans="2:7" ht="34.5" customHeight="1" thickBot="1" x14ac:dyDescent="0.2">
      <c r="B20" s="16"/>
      <c r="C20" s="17"/>
      <c r="D20" s="18" t="s">
        <v>37</v>
      </c>
      <c r="E20" s="25">
        <f>SUM(E10:E17)</f>
        <v>0</v>
      </c>
      <c r="F20" s="19" t="s">
        <v>19</v>
      </c>
      <c r="G20" s="20" t="e">
        <f>SUM(G10:G17)</f>
        <v>#DIV/0!</v>
      </c>
    </row>
  </sheetData>
  <mergeCells count="6">
    <mergeCell ref="C4:E4"/>
    <mergeCell ref="B7:B9"/>
    <mergeCell ref="C7:C9"/>
    <mergeCell ref="D7:D9"/>
    <mergeCell ref="E7:G8"/>
    <mergeCell ref="E9:F9"/>
  </mergeCells>
  <phoneticPr fontId="3"/>
  <conditionalFormatting sqref="C5">
    <cfRule type="cellIs" dxfId="3" priority="1" operator="lessThan">
      <formula>0.51</formula>
    </cfRule>
  </conditionalFormatting>
  <dataValidations count="1">
    <dataValidation type="list" allowBlank="1" showInputMessage="1" showErrorMessage="1" sqref="D10:D19" xr:uid="{9AD4DC8C-3BB2-476C-8CB7-B94DEFE5BAA4}">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C503C-3452-43DF-BE77-52122989AD3A}">
  <sheetPr>
    <pageSetUpPr fitToPage="1"/>
  </sheetPr>
  <dimension ref="B1:H20"/>
  <sheetViews>
    <sheetView showGridLines="0" topLeftCell="A4" zoomScale="95" zoomScaleNormal="95" workbookViewId="0">
      <selection activeCell="C6" sqref="C6"/>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61</v>
      </c>
      <c r="C4" s="83">
        <f>シート1算出表!C15</f>
        <v>0</v>
      </c>
      <c r="D4" s="84"/>
      <c r="E4" s="85"/>
    </row>
    <row r="5" spans="2:8" ht="30" customHeight="1" thickBot="1" x14ac:dyDescent="0.2">
      <c r="B5" s="4" t="s">
        <v>10</v>
      </c>
      <c r="C5" s="5">
        <f>SUMIF(D10:D17,"区域内",G10:G17)</f>
        <v>0</v>
      </c>
      <c r="D5" s="4" t="s">
        <v>11</v>
      </c>
      <c r="E5" s="6">
        <f>SUMIF(D10:D17,"&lt;&gt;区域内",E10:E17)</f>
        <v>0</v>
      </c>
    </row>
    <row r="6" spans="2:8" ht="30" customHeight="1" thickBot="1" x14ac:dyDescent="0.2">
      <c r="C6" s="7" t="str">
        <f>IF(C5&lt;0.51,"市内で生じる付加価値が51％以上であること","")</f>
        <v>市内で生じる付加価値が51％以上であること</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c r="D10" s="38"/>
      <c r="E10" s="44"/>
      <c r="F10" s="39" t="s">
        <v>19</v>
      </c>
      <c r="G10" s="40" t="e">
        <f>E10/$E$20</f>
        <v>#DIV/0!</v>
      </c>
      <c r="H10" s="11"/>
    </row>
    <row r="11" spans="2:8" ht="34.9" customHeight="1" thickBot="1" x14ac:dyDescent="0.2">
      <c r="B11" s="29" t="s">
        <v>30</v>
      </c>
      <c r="C11" s="30"/>
      <c r="D11" s="33"/>
      <c r="E11" s="45"/>
      <c r="F11" s="34" t="s">
        <v>19</v>
      </c>
      <c r="G11" s="35" t="e">
        <f t="shared" ref="G11:G19" si="0">E11/$E$20</f>
        <v>#DIV/0!</v>
      </c>
      <c r="H11" s="11"/>
    </row>
    <row r="12" spans="2:8" ht="46.15" customHeight="1" x14ac:dyDescent="0.15">
      <c r="B12" s="74"/>
      <c r="C12" s="24"/>
      <c r="D12" s="23"/>
      <c r="E12" s="46"/>
      <c r="F12" s="13" t="s">
        <v>19</v>
      </c>
      <c r="G12" s="40" t="e">
        <f t="shared" si="0"/>
        <v>#DIV/0!</v>
      </c>
      <c r="H12" s="11"/>
    </row>
    <row r="13" spans="2:8" ht="49.9" customHeight="1" x14ac:dyDescent="0.15">
      <c r="B13" s="75"/>
      <c r="C13" s="24"/>
      <c r="D13" s="23"/>
      <c r="E13" s="46"/>
      <c r="F13" s="13" t="s">
        <v>19</v>
      </c>
      <c r="G13" s="42" t="e">
        <f t="shared" si="0"/>
        <v>#DIV/0!</v>
      </c>
    </row>
    <row r="14" spans="2:8" ht="49.9" customHeight="1" x14ac:dyDescent="0.15">
      <c r="B14" s="76"/>
      <c r="C14" s="24"/>
      <c r="D14" s="23"/>
      <c r="E14" s="46"/>
      <c r="F14" s="13" t="s">
        <v>19</v>
      </c>
      <c r="G14" s="42" t="e">
        <f t="shared" si="0"/>
        <v>#DIV/0!</v>
      </c>
    </row>
    <row r="15" spans="2:8" ht="49.9" customHeight="1" x14ac:dyDescent="0.15">
      <c r="B15" s="77"/>
      <c r="C15" s="43"/>
      <c r="D15" s="27"/>
      <c r="E15" s="47"/>
      <c r="F15" s="13" t="s">
        <v>19</v>
      </c>
      <c r="G15" s="41" t="e">
        <f t="shared" si="0"/>
        <v>#DIV/0!</v>
      </c>
    </row>
    <row r="16" spans="2:8" ht="49.9" customHeight="1" x14ac:dyDescent="0.15">
      <c r="B16" s="77"/>
      <c r="C16" s="43"/>
      <c r="D16" s="27"/>
      <c r="E16" s="47"/>
      <c r="F16" s="13" t="s">
        <v>19</v>
      </c>
      <c r="G16" s="41" t="e">
        <f t="shared" si="0"/>
        <v>#DIV/0!</v>
      </c>
    </row>
    <row r="17" spans="2:7" ht="49.9" customHeight="1" x14ac:dyDescent="0.15">
      <c r="B17" s="76"/>
      <c r="C17" s="24"/>
      <c r="D17" s="23"/>
      <c r="E17" s="46"/>
      <c r="F17" s="13" t="s">
        <v>19</v>
      </c>
      <c r="G17" s="42" t="e">
        <f>E17/$E$20</f>
        <v>#DIV/0!</v>
      </c>
    </row>
    <row r="18" spans="2:7" ht="49.9" customHeight="1" x14ac:dyDescent="0.15">
      <c r="B18" s="50"/>
      <c r="C18" s="51"/>
      <c r="D18" s="52"/>
      <c r="E18" s="53"/>
      <c r="F18" s="54" t="s">
        <v>19</v>
      </c>
      <c r="G18" s="41" t="e">
        <f t="shared" si="0"/>
        <v>#DIV/0!</v>
      </c>
    </row>
    <row r="19" spans="2:7" ht="49.9" customHeight="1" thickBot="1" x14ac:dyDescent="0.2">
      <c r="B19" s="29"/>
      <c r="C19" s="30"/>
      <c r="D19" s="31"/>
      <c r="E19" s="48"/>
      <c r="F19" s="15" t="s">
        <v>19</v>
      </c>
      <c r="G19" s="49" t="e">
        <f t="shared" si="0"/>
        <v>#DIV/0!</v>
      </c>
    </row>
    <row r="20" spans="2:7" ht="34.5" customHeight="1" thickBot="1" x14ac:dyDescent="0.2">
      <c r="B20" s="16"/>
      <c r="C20" s="17"/>
      <c r="D20" s="18" t="s">
        <v>37</v>
      </c>
      <c r="E20" s="25">
        <f>SUM(E10:E17)</f>
        <v>0</v>
      </c>
      <c r="F20" s="19" t="s">
        <v>19</v>
      </c>
      <c r="G20" s="20" t="e">
        <f>SUM(G10:G17)</f>
        <v>#DIV/0!</v>
      </c>
    </row>
  </sheetData>
  <mergeCells count="6">
    <mergeCell ref="C4:E4"/>
    <mergeCell ref="B7:B9"/>
    <mergeCell ref="C7:C9"/>
    <mergeCell ref="D7:D9"/>
    <mergeCell ref="E7:G8"/>
    <mergeCell ref="E9:F9"/>
  </mergeCells>
  <phoneticPr fontId="3"/>
  <conditionalFormatting sqref="C5">
    <cfRule type="cellIs" dxfId="2" priority="1" operator="lessThan">
      <formula>0.51</formula>
    </cfRule>
  </conditionalFormatting>
  <dataValidations count="1">
    <dataValidation type="list" allowBlank="1" showInputMessage="1" showErrorMessage="1" sqref="D10:D19" xr:uid="{96BB7A8D-E104-44BD-8BF1-4240926A40A2}">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3BC83-B0AA-4B36-A446-F332D7617A91}">
  <sheetPr>
    <pageSetUpPr fitToPage="1"/>
  </sheetPr>
  <dimension ref="B1:H20"/>
  <sheetViews>
    <sheetView showGridLines="0" zoomScale="95" zoomScaleNormal="95" workbookViewId="0">
      <selection activeCell="C6" sqref="C6"/>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62</v>
      </c>
      <c r="C4" s="83">
        <f>シート1算出表!C16</f>
        <v>0</v>
      </c>
      <c r="D4" s="84"/>
      <c r="E4" s="85"/>
    </row>
    <row r="5" spans="2:8" ht="30" customHeight="1" thickBot="1" x14ac:dyDescent="0.2">
      <c r="B5" s="4" t="s">
        <v>10</v>
      </c>
      <c r="C5" s="5">
        <f>SUMIF(D10:D17,"区域内",G10:G17)</f>
        <v>0</v>
      </c>
      <c r="D5" s="4" t="s">
        <v>11</v>
      </c>
      <c r="E5" s="6">
        <f>SUMIF(D10:D17,"&lt;&gt;区域内",E10:E17)</f>
        <v>0</v>
      </c>
    </row>
    <row r="6" spans="2:8" ht="30" customHeight="1" thickBot="1" x14ac:dyDescent="0.2">
      <c r="C6" s="7" t="str">
        <f>IF(C5&lt;0.51,"市内で生じる付加価値が51％以上であること","")</f>
        <v>市内で生じる付加価値が51％以上であること</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c r="D10" s="38"/>
      <c r="E10" s="44"/>
      <c r="F10" s="39" t="s">
        <v>19</v>
      </c>
      <c r="G10" s="40" t="e">
        <f>E10/$E$20</f>
        <v>#DIV/0!</v>
      </c>
      <c r="H10" s="11"/>
    </row>
    <row r="11" spans="2:8" ht="34.9" customHeight="1" thickBot="1" x14ac:dyDescent="0.2">
      <c r="B11" s="29" t="s">
        <v>30</v>
      </c>
      <c r="C11" s="30"/>
      <c r="D11" s="33"/>
      <c r="E11" s="45"/>
      <c r="F11" s="34" t="s">
        <v>19</v>
      </c>
      <c r="G11" s="35" t="e">
        <f t="shared" ref="G11:G19" si="0">E11/$E$20</f>
        <v>#DIV/0!</v>
      </c>
      <c r="H11" s="11"/>
    </row>
    <row r="12" spans="2:8" ht="46.15" customHeight="1" x14ac:dyDescent="0.15">
      <c r="B12" s="74"/>
      <c r="C12" s="24"/>
      <c r="D12" s="23"/>
      <c r="E12" s="46"/>
      <c r="F12" s="13" t="s">
        <v>19</v>
      </c>
      <c r="G12" s="40" t="e">
        <f t="shared" si="0"/>
        <v>#DIV/0!</v>
      </c>
      <c r="H12" s="11"/>
    </row>
    <row r="13" spans="2:8" ht="49.9" customHeight="1" x14ac:dyDescent="0.15">
      <c r="B13" s="75"/>
      <c r="C13" s="24"/>
      <c r="D13" s="23"/>
      <c r="E13" s="46"/>
      <c r="F13" s="13" t="s">
        <v>19</v>
      </c>
      <c r="G13" s="42" t="e">
        <f t="shared" si="0"/>
        <v>#DIV/0!</v>
      </c>
    </row>
    <row r="14" spans="2:8" ht="49.9" customHeight="1" x14ac:dyDescent="0.15">
      <c r="B14" s="76"/>
      <c r="C14" s="24"/>
      <c r="D14" s="23"/>
      <c r="E14" s="46"/>
      <c r="F14" s="13" t="s">
        <v>19</v>
      </c>
      <c r="G14" s="42" t="e">
        <f t="shared" si="0"/>
        <v>#DIV/0!</v>
      </c>
    </row>
    <row r="15" spans="2:8" ht="49.9" customHeight="1" x14ac:dyDescent="0.15">
      <c r="B15" s="77"/>
      <c r="C15" s="43"/>
      <c r="D15" s="27"/>
      <c r="E15" s="47"/>
      <c r="F15" s="13" t="s">
        <v>19</v>
      </c>
      <c r="G15" s="41" t="e">
        <f t="shared" si="0"/>
        <v>#DIV/0!</v>
      </c>
    </row>
    <row r="16" spans="2:8" ht="49.9" customHeight="1" x14ac:dyDescent="0.15">
      <c r="B16" s="77"/>
      <c r="C16" s="43"/>
      <c r="D16" s="27"/>
      <c r="E16" s="47"/>
      <c r="F16" s="13" t="s">
        <v>19</v>
      </c>
      <c r="G16" s="41" t="e">
        <f t="shared" si="0"/>
        <v>#DIV/0!</v>
      </c>
    </row>
    <row r="17" spans="2:7" ht="49.9" customHeight="1" x14ac:dyDescent="0.15">
      <c r="B17" s="76"/>
      <c r="C17" s="24"/>
      <c r="D17" s="23"/>
      <c r="E17" s="46"/>
      <c r="F17" s="13" t="s">
        <v>19</v>
      </c>
      <c r="G17" s="42" t="e">
        <f>E17/$E$20</f>
        <v>#DIV/0!</v>
      </c>
    </row>
    <row r="18" spans="2:7" ht="49.9" customHeight="1" x14ac:dyDescent="0.15">
      <c r="B18" s="50"/>
      <c r="C18" s="51"/>
      <c r="D18" s="52"/>
      <c r="E18" s="53"/>
      <c r="F18" s="54" t="s">
        <v>19</v>
      </c>
      <c r="G18" s="41" t="e">
        <f t="shared" si="0"/>
        <v>#DIV/0!</v>
      </c>
    </row>
    <row r="19" spans="2:7" ht="49.9" customHeight="1" thickBot="1" x14ac:dyDescent="0.2">
      <c r="B19" s="29"/>
      <c r="C19" s="30"/>
      <c r="D19" s="31"/>
      <c r="E19" s="48"/>
      <c r="F19" s="15" t="s">
        <v>19</v>
      </c>
      <c r="G19" s="49" t="e">
        <f t="shared" si="0"/>
        <v>#DIV/0!</v>
      </c>
    </row>
    <row r="20" spans="2:7" ht="34.5" customHeight="1" thickBot="1" x14ac:dyDescent="0.2">
      <c r="B20" s="16"/>
      <c r="C20" s="17"/>
      <c r="D20" s="18" t="s">
        <v>37</v>
      </c>
      <c r="E20" s="25">
        <f>SUM(E10:E17)</f>
        <v>0</v>
      </c>
      <c r="F20" s="19" t="s">
        <v>19</v>
      </c>
      <c r="G20" s="20" t="e">
        <f>SUM(G10:G17)</f>
        <v>#DIV/0!</v>
      </c>
    </row>
  </sheetData>
  <mergeCells count="6">
    <mergeCell ref="C4:E4"/>
    <mergeCell ref="B7:B9"/>
    <mergeCell ref="C7:C9"/>
    <mergeCell ref="D7:D9"/>
    <mergeCell ref="E7:G8"/>
    <mergeCell ref="E9:F9"/>
  </mergeCells>
  <phoneticPr fontId="3"/>
  <conditionalFormatting sqref="C5">
    <cfRule type="cellIs" dxfId="1" priority="1" operator="lessThan">
      <formula>0.51</formula>
    </cfRule>
  </conditionalFormatting>
  <dataValidations count="1">
    <dataValidation type="list" allowBlank="1" showInputMessage="1" showErrorMessage="1" sqref="D10:D19" xr:uid="{3A460C7A-1E68-44AA-B532-35C623BB78DC}">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CB73-50F9-4319-9F3E-B70E9DBEA79D}">
  <sheetPr>
    <pageSetUpPr fitToPage="1"/>
  </sheetPr>
  <dimension ref="B1:H20"/>
  <sheetViews>
    <sheetView showGridLines="0" zoomScale="95" zoomScaleNormal="95" workbookViewId="0">
      <selection activeCell="C6" sqref="C6"/>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63</v>
      </c>
      <c r="C4" s="83">
        <f>シート1算出表!C17</f>
        <v>0</v>
      </c>
      <c r="D4" s="84"/>
      <c r="E4" s="85"/>
    </row>
    <row r="5" spans="2:8" ht="30" customHeight="1" thickBot="1" x14ac:dyDescent="0.2">
      <c r="B5" s="4" t="s">
        <v>10</v>
      </c>
      <c r="C5" s="5">
        <f>SUMIF(D10:D17,"区域内",G10:G17)</f>
        <v>0</v>
      </c>
      <c r="D5" s="4" t="s">
        <v>11</v>
      </c>
      <c r="E5" s="6">
        <f>SUMIF(D10:D17,"&lt;&gt;区域内",E10:E17)</f>
        <v>0</v>
      </c>
    </row>
    <row r="6" spans="2:8" ht="30" customHeight="1" thickBot="1" x14ac:dyDescent="0.2">
      <c r="C6" s="7" t="str">
        <f>IF(C5&lt;0.51,"市内で生じる付加価値が51％以上であること","")</f>
        <v>市内で生じる付加価値が51％以上であること</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c r="D10" s="38"/>
      <c r="E10" s="44"/>
      <c r="F10" s="39" t="s">
        <v>19</v>
      </c>
      <c r="G10" s="40" t="e">
        <f>E10/$E$20</f>
        <v>#DIV/0!</v>
      </c>
      <c r="H10" s="11"/>
    </row>
    <row r="11" spans="2:8" ht="34.9" customHeight="1" thickBot="1" x14ac:dyDescent="0.2">
      <c r="B11" s="29" t="s">
        <v>30</v>
      </c>
      <c r="C11" s="30"/>
      <c r="D11" s="33"/>
      <c r="E11" s="45"/>
      <c r="F11" s="34" t="s">
        <v>19</v>
      </c>
      <c r="G11" s="35" t="e">
        <f t="shared" ref="G11:G19" si="0">E11/$E$20</f>
        <v>#DIV/0!</v>
      </c>
      <c r="H11" s="11"/>
    </row>
    <row r="12" spans="2:8" ht="46.15" customHeight="1" x14ac:dyDescent="0.15">
      <c r="B12" s="74"/>
      <c r="C12" s="24"/>
      <c r="D12" s="23"/>
      <c r="E12" s="46"/>
      <c r="F12" s="13" t="s">
        <v>19</v>
      </c>
      <c r="G12" s="40" t="e">
        <f t="shared" si="0"/>
        <v>#DIV/0!</v>
      </c>
      <c r="H12" s="11"/>
    </row>
    <row r="13" spans="2:8" ht="49.9" customHeight="1" x14ac:dyDescent="0.15">
      <c r="B13" s="75"/>
      <c r="C13" s="24"/>
      <c r="D13" s="23"/>
      <c r="E13" s="46"/>
      <c r="F13" s="13" t="s">
        <v>19</v>
      </c>
      <c r="G13" s="42" t="e">
        <f t="shared" si="0"/>
        <v>#DIV/0!</v>
      </c>
    </row>
    <row r="14" spans="2:8" ht="49.9" customHeight="1" x14ac:dyDescent="0.15">
      <c r="B14" s="76"/>
      <c r="C14" s="24"/>
      <c r="D14" s="23"/>
      <c r="E14" s="46"/>
      <c r="F14" s="13" t="s">
        <v>19</v>
      </c>
      <c r="G14" s="42" t="e">
        <f t="shared" si="0"/>
        <v>#DIV/0!</v>
      </c>
    </row>
    <row r="15" spans="2:8" ht="49.9" customHeight="1" x14ac:dyDescent="0.15">
      <c r="B15" s="77"/>
      <c r="C15" s="43"/>
      <c r="D15" s="27"/>
      <c r="E15" s="47"/>
      <c r="F15" s="13" t="s">
        <v>19</v>
      </c>
      <c r="G15" s="41" t="e">
        <f t="shared" si="0"/>
        <v>#DIV/0!</v>
      </c>
    </row>
    <row r="16" spans="2:8" ht="49.9" customHeight="1" x14ac:dyDescent="0.15">
      <c r="B16" s="77"/>
      <c r="C16" s="43"/>
      <c r="D16" s="27"/>
      <c r="E16" s="47"/>
      <c r="F16" s="13" t="s">
        <v>19</v>
      </c>
      <c r="G16" s="41" t="e">
        <f t="shared" si="0"/>
        <v>#DIV/0!</v>
      </c>
    </row>
    <row r="17" spans="2:7" ht="49.9" customHeight="1" x14ac:dyDescent="0.15">
      <c r="B17" s="76"/>
      <c r="C17" s="24"/>
      <c r="D17" s="23"/>
      <c r="E17" s="46"/>
      <c r="F17" s="13" t="s">
        <v>19</v>
      </c>
      <c r="G17" s="42" t="e">
        <f>E17/$E$20</f>
        <v>#DIV/0!</v>
      </c>
    </row>
    <row r="18" spans="2:7" ht="49.9" customHeight="1" x14ac:dyDescent="0.15">
      <c r="B18" s="50"/>
      <c r="C18" s="51"/>
      <c r="D18" s="52"/>
      <c r="E18" s="53"/>
      <c r="F18" s="54" t="s">
        <v>19</v>
      </c>
      <c r="G18" s="41" t="e">
        <f t="shared" si="0"/>
        <v>#DIV/0!</v>
      </c>
    </row>
    <row r="19" spans="2:7" ht="49.9" customHeight="1" thickBot="1" x14ac:dyDescent="0.2">
      <c r="B19" s="29"/>
      <c r="C19" s="30"/>
      <c r="D19" s="31"/>
      <c r="E19" s="48"/>
      <c r="F19" s="15" t="s">
        <v>19</v>
      </c>
      <c r="G19" s="49" t="e">
        <f t="shared" si="0"/>
        <v>#DIV/0!</v>
      </c>
    </row>
    <row r="20" spans="2:7" ht="34.5" customHeight="1" thickBot="1" x14ac:dyDescent="0.2">
      <c r="B20" s="16"/>
      <c r="C20" s="17"/>
      <c r="D20" s="18" t="s">
        <v>37</v>
      </c>
      <c r="E20" s="25">
        <f>SUM(E10:E17)</f>
        <v>0</v>
      </c>
      <c r="F20" s="19" t="s">
        <v>19</v>
      </c>
      <c r="G20" s="20" t="e">
        <f>SUM(G10:G17)</f>
        <v>#DIV/0!</v>
      </c>
    </row>
  </sheetData>
  <mergeCells count="6">
    <mergeCell ref="C4:E4"/>
    <mergeCell ref="B7:B9"/>
    <mergeCell ref="C7:C9"/>
    <mergeCell ref="D7:D9"/>
    <mergeCell ref="E7:G8"/>
    <mergeCell ref="E9:F9"/>
  </mergeCells>
  <phoneticPr fontId="3"/>
  <conditionalFormatting sqref="C5">
    <cfRule type="cellIs" dxfId="0" priority="1" operator="lessThan">
      <formula>0.51</formula>
    </cfRule>
  </conditionalFormatting>
  <dataValidations count="1">
    <dataValidation type="list" allowBlank="1" showInputMessage="1" showErrorMessage="1" sqref="D10:D19" xr:uid="{51F86A48-9B4D-465E-9C16-8A6D89FCEF3A}">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D8F16-ED81-4F06-8346-9DC2C66F3057}">
  <sheetPr>
    <pageSetUpPr fitToPage="1"/>
  </sheetPr>
  <dimension ref="B1:H20"/>
  <sheetViews>
    <sheetView showGridLines="0" zoomScale="95" zoomScaleNormal="95" workbookViewId="0">
      <selection activeCell="C13" sqref="C13"/>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24</v>
      </c>
      <c r="C4" s="83" t="s">
        <v>22</v>
      </c>
      <c r="D4" s="84"/>
      <c r="E4" s="85"/>
    </row>
    <row r="5" spans="2:8" ht="30" customHeight="1" thickBot="1" x14ac:dyDescent="0.2">
      <c r="B5" s="4" t="s">
        <v>10</v>
      </c>
      <c r="C5" s="5">
        <f>ROUND(SUMIF(D10:D17,"区域内",G10:G17),2)</f>
        <v>0.66</v>
      </c>
      <c r="D5" s="4" t="s">
        <v>11</v>
      </c>
      <c r="E5" s="6">
        <f>SUMIF(D10:D17,"&lt;&gt;区域内",E10:E17)</f>
        <v>1300</v>
      </c>
    </row>
    <row r="6" spans="2:8" ht="30" customHeight="1" thickBot="1" x14ac:dyDescent="0.2">
      <c r="C6" s="7" t="str">
        <f>IF(C5&lt;0.51,"市内で生じる付加価値が51％以上であること","")</f>
        <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t="s">
        <v>27</v>
      </c>
      <c r="D10" s="38" t="s">
        <v>18</v>
      </c>
      <c r="E10" s="44">
        <v>1000</v>
      </c>
      <c r="F10" s="39" t="s">
        <v>19</v>
      </c>
      <c r="G10" s="40">
        <f>E10/$E$20</f>
        <v>0.26315789473684209</v>
      </c>
      <c r="H10" s="11"/>
    </row>
    <row r="11" spans="2:8" ht="34.9" customHeight="1" thickBot="1" x14ac:dyDescent="0.2">
      <c r="B11" s="29" t="s">
        <v>30</v>
      </c>
      <c r="C11" s="30" t="s">
        <v>28</v>
      </c>
      <c r="D11" s="33" t="s">
        <v>21</v>
      </c>
      <c r="E11" s="45">
        <v>1000</v>
      </c>
      <c r="F11" s="34" t="s">
        <v>19</v>
      </c>
      <c r="G11" s="35">
        <f t="shared" ref="G11:G19" si="0">E11/$E$20</f>
        <v>0.26315789473684209</v>
      </c>
      <c r="H11" s="11"/>
    </row>
    <row r="12" spans="2:8" ht="46.15" customHeight="1" x14ac:dyDescent="0.15">
      <c r="B12" s="12" t="s">
        <v>33</v>
      </c>
      <c r="C12" s="24" t="s">
        <v>41</v>
      </c>
      <c r="D12" s="23" t="s">
        <v>21</v>
      </c>
      <c r="E12" s="46">
        <v>300</v>
      </c>
      <c r="F12" s="13" t="s">
        <v>19</v>
      </c>
      <c r="G12" s="40">
        <f t="shared" si="0"/>
        <v>7.8947368421052627E-2</v>
      </c>
      <c r="H12" s="11"/>
    </row>
    <row r="13" spans="2:8" ht="49.9" customHeight="1" x14ac:dyDescent="0.15">
      <c r="B13" s="28" t="s">
        <v>20</v>
      </c>
      <c r="C13" s="24" t="s">
        <v>29</v>
      </c>
      <c r="D13" s="23" t="s">
        <v>18</v>
      </c>
      <c r="E13" s="46">
        <v>300</v>
      </c>
      <c r="F13" s="13" t="s">
        <v>19</v>
      </c>
      <c r="G13" s="42">
        <f t="shared" si="0"/>
        <v>7.8947368421052627E-2</v>
      </c>
    </row>
    <row r="14" spans="2:8" ht="49.9" customHeight="1" x14ac:dyDescent="0.15">
      <c r="B14" s="14" t="s">
        <v>32</v>
      </c>
      <c r="C14" s="24"/>
      <c r="D14" s="23"/>
      <c r="E14" s="46"/>
      <c r="F14" s="13" t="s">
        <v>19</v>
      </c>
      <c r="G14" s="42">
        <f t="shared" si="0"/>
        <v>0</v>
      </c>
    </row>
    <row r="15" spans="2:8" ht="49.9" customHeight="1" x14ac:dyDescent="0.15">
      <c r="B15" s="26" t="s">
        <v>34</v>
      </c>
      <c r="C15" s="43" t="s">
        <v>38</v>
      </c>
      <c r="D15" s="27" t="s">
        <v>18</v>
      </c>
      <c r="E15" s="47">
        <v>1000</v>
      </c>
      <c r="F15" s="13" t="s">
        <v>19</v>
      </c>
      <c r="G15" s="41">
        <f t="shared" si="0"/>
        <v>0.26315789473684209</v>
      </c>
    </row>
    <row r="16" spans="2:8" ht="49.9" customHeight="1" x14ac:dyDescent="0.15">
      <c r="B16" s="26" t="s">
        <v>31</v>
      </c>
      <c r="C16" s="43"/>
      <c r="D16" s="27"/>
      <c r="E16" s="47"/>
      <c r="F16" s="13" t="s">
        <v>19</v>
      </c>
      <c r="G16" s="41">
        <f t="shared" si="0"/>
        <v>0</v>
      </c>
    </row>
    <row r="17" spans="2:7" ht="49.9" customHeight="1" x14ac:dyDescent="0.15">
      <c r="B17" s="14" t="s">
        <v>35</v>
      </c>
      <c r="C17" s="24" t="s">
        <v>36</v>
      </c>
      <c r="D17" s="23" t="s">
        <v>18</v>
      </c>
      <c r="E17" s="46">
        <v>200</v>
      </c>
      <c r="F17" s="13" t="s">
        <v>19</v>
      </c>
      <c r="G17" s="42">
        <f>E17/$E$20</f>
        <v>5.2631578947368418E-2</v>
      </c>
    </row>
    <row r="18" spans="2:7" ht="49.9" customHeight="1" x14ac:dyDescent="0.15">
      <c r="B18" s="50"/>
      <c r="C18" s="51"/>
      <c r="D18" s="52"/>
      <c r="E18" s="53"/>
      <c r="F18" s="54" t="s">
        <v>19</v>
      </c>
      <c r="G18" s="41">
        <f t="shared" si="0"/>
        <v>0</v>
      </c>
    </row>
    <row r="19" spans="2:7" ht="49.9" customHeight="1" thickBot="1" x14ac:dyDescent="0.2">
      <c r="B19" s="29"/>
      <c r="C19" s="30"/>
      <c r="D19" s="31"/>
      <c r="E19" s="48"/>
      <c r="F19" s="15" t="s">
        <v>19</v>
      </c>
      <c r="G19" s="49">
        <f t="shared" si="0"/>
        <v>0</v>
      </c>
    </row>
    <row r="20" spans="2:7" ht="34.5" customHeight="1" thickBot="1" x14ac:dyDescent="0.2">
      <c r="B20" s="16"/>
      <c r="C20" s="17"/>
      <c r="D20" s="18" t="s">
        <v>37</v>
      </c>
      <c r="E20" s="25">
        <f>SUM(E10:E17)</f>
        <v>3800</v>
      </c>
      <c r="F20" s="19" t="s">
        <v>19</v>
      </c>
      <c r="G20" s="20">
        <f>SUM(G10:G17)</f>
        <v>1</v>
      </c>
    </row>
  </sheetData>
  <mergeCells count="6">
    <mergeCell ref="C4:E4"/>
    <mergeCell ref="B7:B9"/>
    <mergeCell ref="C7:C9"/>
    <mergeCell ref="D7:D9"/>
    <mergeCell ref="E7:G8"/>
    <mergeCell ref="E9:F9"/>
  </mergeCells>
  <phoneticPr fontId="3"/>
  <conditionalFormatting sqref="C5">
    <cfRule type="cellIs" dxfId="11" priority="1" operator="lessThan">
      <formula>0.51</formula>
    </cfRule>
  </conditionalFormatting>
  <dataValidations count="1">
    <dataValidation type="list" allowBlank="1" showInputMessage="1" showErrorMessage="1" sqref="D10:D19" xr:uid="{41C32C7E-A461-4507-821F-E014102DFF38}">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868A-C88D-4E5A-AD14-D045FC7B8B00}">
  <sheetPr>
    <pageSetUpPr fitToPage="1"/>
  </sheetPr>
  <dimension ref="B1:H20"/>
  <sheetViews>
    <sheetView showGridLines="0" zoomScale="95" zoomScaleNormal="95" workbookViewId="0">
      <selection activeCell="B13" sqref="B13"/>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24</v>
      </c>
      <c r="C4" s="83" t="s">
        <v>42</v>
      </c>
      <c r="D4" s="84"/>
      <c r="E4" s="85"/>
    </row>
    <row r="5" spans="2:8" ht="30" customHeight="1" thickBot="1" x14ac:dyDescent="0.2">
      <c r="B5" s="4" t="s">
        <v>10</v>
      </c>
      <c r="C5" s="5">
        <f>ROUND(SUMIF(D10:D17,"区域内",G10:G17),2)</f>
        <v>0.6</v>
      </c>
      <c r="D5" s="4" t="s">
        <v>11</v>
      </c>
      <c r="E5" s="6">
        <f>SUMIF(D10:D17,"&lt;&gt;区域内",E10:E17)</f>
        <v>1800</v>
      </c>
    </row>
    <row r="6" spans="2:8" ht="30" customHeight="1" thickBot="1" x14ac:dyDescent="0.2">
      <c r="C6" s="7" t="str">
        <f>IF(C5&lt;0.51,"市内で生じる付加価値が51％以上であること","")</f>
        <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t="s">
        <v>54</v>
      </c>
      <c r="D10" s="38" t="s">
        <v>18</v>
      </c>
      <c r="E10" s="44">
        <v>1500</v>
      </c>
      <c r="F10" s="39" t="s">
        <v>19</v>
      </c>
      <c r="G10" s="40">
        <f>E10/$E$20</f>
        <v>0.33333333333333331</v>
      </c>
      <c r="H10" s="11"/>
    </row>
    <row r="11" spans="2:8" ht="34.9" customHeight="1" thickBot="1" x14ac:dyDescent="0.2">
      <c r="B11" s="29" t="s">
        <v>30</v>
      </c>
      <c r="C11" s="30" t="s">
        <v>45</v>
      </c>
      <c r="D11" s="33" t="s">
        <v>21</v>
      </c>
      <c r="E11" s="45">
        <v>500</v>
      </c>
      <c r="F11" s="34" t="s">
        <v>19</v>
      </c>
      <c r="G11" s="35">
        <f t="shared" ref="G11:G19" si="0">E11/$E$20</f>
        <v>0.1111111111111111</v>
      </c>
      <c r="H11" s="11"/>
    </row>
    <row r="12" spans="2:8" ht="46.15" customHeight="1" x14ac:dyDescent="0.15">
      <c r="B12" s="12" t="s">
        <v>45</v>
      </c>
      <c r="C12" s="24" t="s">
        <v>49</v>
      </c>
      <c r="D12" s="23" t="s">
        <v>21</v>
      </c>
      <c r="E12" s="46">
        <v>1300</v>
      </c>
      <c r="F12" s="13" t="s">
        <v>19</v>
      </c>
      <c r="G12" s="40">
        <f t="shared" si="0"/>
        <v>0.28888888888888886</v>
      </c>
      <c r="H12" s="11"/>
    </row>
    <row r="13" spans="2:8" ht="49.9" customHeight="1" x14ac:dyDescent="0.15">
      <c r="B13" s="32" t="s">
        <v>46</v>
      </c>
      <c r="C13" s="24"/>
      <c r="D13" s="23"/>
      <c r="E13" s="46"/>
      <c r="F13" s="13" t="s">
        <v>19</v>
      </c>
      <c r="G13" s="42">
        <f t="shared" si="0"/>
        <v>0</v>
      </c>
    </row>
    <row r="14" spans="2:8" ht="49.9" customHeight="1" x14ac:dyDescent="0.15">
      <c r="B14" s="14" t="s">
        <v>47</v>
      </c>
      <c r="C14" s="24" t="s">
        <v>50</v>
      </c>
      <c r="D14" s="23" t="s">
        <v>18</v>
      </c>
      <c r="E14" s="46">
        <v>500</v>
      </c>
      <c r="F14" s="13" t="s">
        <v>19</v>
      </c>
      <c r="G14" s="42">
        <f t="shared" si="0"/>
        <v>0.1111111111111111</v>
      </c>
    </row>
    <row r="15" spans="2:8" ht="49.9" customHeight="1" x14ac:dyDescent="0.15">
      <c r="B15" s="26" t="s">
        <v>48</v>
      </c>
      <c r="C15" s="43" t="s">
        <v>53</v>
      </c>
      <c r="D15" s="27" t="s">
        <v>18</v>
      </c>
      <c r="E15" s="47">
        <v>250</v>
      </c>
      <c r="F15" s="13" t="s">
        <v>19</v>
      </c>
      <c r="G15" s="41">
        <f t="shared" si="0"/>
        <v>5.5555555555555552E-2</v>
      </c>
    </row>
    <row r="16" spans="2:8" ht="49.9" customHeight="1" x14ac:dyDescent="0.15">
      <c r="B16" s="26" t="s">
        <v>31</v>
      </c>
      <c r="C16" s="43" t="s">
        <v>51</v>
      </c>
      <c r="D16" s="27" t="s">
        <v>18</v>
      </c>
      <c r="E16" s="47">
        <v>200</v>
      </c>
      <c r="F16" s="13" t="s">
        <v>19</v>
      </c>
      <c r="G16" s="41">
        <f t="shared" si="0"/>
        <v>4.4444444444444446E-2</v>
      </c>
    </row>
    <row r="17" spans="2:7" ht="49.9" customHeight="1" x14ac:dyDescent="0.15">
      <c r="B17" s="14" t="s">
        <v>35</v>
      </c>
      <c r="C17" s="24" t="s">
        <v>52</v>
      </c>
      <c r="D17" s="23" t="s">
        <v>18</v>
      </c>
      <c r="E17" s="46">
        <v>250</v>
      </c>
      <c r="F17" s="13" t="s">
        <v>19</v>
      </c>
      <c r="G17" s="42">
        <f>E17/$E$20</f>
        <v>5.5555555555555552E-2</v>
      </c>
    </row>
    <row r="18" spans="2:7" ht="49.9" customHeight="1" x14ac:dyDescent="0.15">
      <c r="B18" s="50"/>
      <c r="C18" s="51"/>
      <c r="D18" s="52"/>
      <c r="E18" s="53"/>
      <c r="F18" s="54" t="s">
        <v>19</v>
      </c>
      <c r="G18" s="41">
        <f t="shared" si="0"/>
        <v>0</v>
      </c>
    </row>
    <row r="19" spans="2:7" ht="49.9" customHeight="1" thickBot="1" x14ac:dyDescent="0.2">
      <c r="B19" s="29"/>
      <c r="C19" s="30"/>
      <c r="D19" s="31"/>
      <c r="E19" s="48"/>
      <c r="F19" s="15" t="s">
        <v>19</v>
      </c>
      <c r="G19" s="49">
        <f t="shared" si="0"/>
        <v>0</v>
      </c>
    </row>
    <row r="20" spans="2:7" ht="34.5" customHeight="1" thickBot="1" x14ac:dyDescent="0.2">
      <c r="B20" s="16"/>
      <c r="C20" s="17"/>
      <c r="D20" s="18" t="s">
        <v>37</v>
      </c>
      <c r="E20" s="25">
        <f>SUM(E10:E17)</f>
        <v>4500</v>
      </c>
      <c r="F20" s="19" t="s">
        <v>19</v>
      </c>
      <c r="G20" s="20">
        <f>SUM(G10:G17)</f>
        <v>0.99999999999999989</v>
      </c>
    </row>
  </sheetData>
  <mergeCells count="6">
    <mergeCell ref="C4:E4"/>
    <mergeCell ref="B7:B9"/>
    <mergeCell ref="C7:C9"/>
    <mergeCell ref="D7:D9"/>
    <mergeCell ref="E7:G8"/>
    <mergeCell ref="E9:F9"/>
  </mergeCells>
  <phoneticPr fontId="3"/>
  <conditionalFormatting sqref="C5">
    <cfRule type="cellIs" dxfId="10" priority="1" operator="lessThan">
      <formula>0.51</formula>
    </cfRule>
  </conditionalFormatting>
  <dataValidations count="1">
    <dataValidation type="list" allowBlank="1" showInputMessage="1" showErrorMessage="1" sqref="D10:D19" xr:uid="{09A59183-6A1A-4CDE-82E3-01DA5FBFB37F}">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39F6F-44FC-41EA-ADCB-17EEC34AEE25}">
  <sheetPr>
    <pageSetUpPr fitToPage="1"/>
  </sheetPr>
  <dimension ref="B1:H20"/>
  <sheetViews>
    <sheetView showGridLines="0" topLeftCell="B24" zoomScale="95" zoomScaleNormal="95" workbookViewId="0">
      <selection activeCell="B4" sqref="B4:E5"/>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23</v>
      </c>
      <c r="C4" s="83">
        <f>シート1算出表!C8</f>
        <v>0</v>
      </c>
      <c r="D4" s="84"/>
      <c r="E4" s="85"/>
    </row>
    <row r="5" spans="2:8" ht="30" customHeight="1" thickBot="1" x14ac:dyDescent="0.2">
      <c r="B5" s="4" t="s">
        <v>10</v>
      </c>
      <c r="C5" s="5">
        <f>SUMIF(D10:D17,"区域内",G10:G17)</f>
        <v>0</v>
      </c>
      <c r="D5" s="4" t="s">
        <v>11</v>
      </c>
      <c r="E5" s="6">
        <f>SUMIF(D10:D17,"&lt;&gt;区域内",E10:E17)</f>
        <v>0</v>
      </c>
    </row>
    <row r="6" spans="2:8" ht="30" customHeight="1" thickBot="1" x14ac:dyDescent="0.2">
      <c r="C6" s="7" t="str">
        <f>IF(C5&lt;0.51,"市内で生じる付加価値が51％以上であること","")</f>
        <v>市内で生じる付加価値が51％以上であること</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c r="D10" s="38"/>
      <c r="E10" s="44"/>
      <c r="F10" s="39" t="s">
        <v>19</v>
      </c>
      <c r="G10" s="40" t="e">
        <f>E10/$E$20</f>
        <v>#DIV/0!</v>
      </c>
      <c r="H10" s="11"/>
    </row>
    <row r="11" spans="2:8" ht="34.9" customHeight="1" thickBot="1" x14ac:dyDescent="0.2">
      <c r="B11" s="29" t="s">
        <v>30</v>
      </c>
      <c r="C11" s="30"/>
      <c r="D11" s="33"/>
      <c r="E11" s="45"/>
      <c r="F11" s="34" t="s">
        <v>19</v>
      </c>
      <c r="G11" s="35" t="e">
        <f t="shared" ref="G11:G19" si="0">E11/$E$20</f>
        <v>#DIV/0!</v>
      </c>
      <c r="H11" s="11"/>
    </row>
    <row r="12" spans="2:8" ht="46.15" customHeight="1" x14ac:dyDescent="0.15">
      <c r="B12" s="74"/>
      <c r="C12" s="24"/>
      <c r="D12" s="23"/>
      <c r="E12" s="46"/>
      <c r="F12" s="13" t="s">
        <v>19</v>
      </c>
      <c r="G12" s="40" t="e">
        <f t="shared" si="0"/>
        <v>#DIV/0!</v>
      </c>
      <c r="H12" s="11"/>
    </row>
    <row r="13" spans="2:8" ht="49.9" customHeight="1" x14ac:dyDescent="0.15">
      <c r="B13" s="75"/>
      <c r="C13" s="24"/>
      <c r="D13" s="23"/>
      <c r="E13" s="46"/>
      <c r="F13" s="13" t="s">
        <v>19</v>
      </c>
      <c r="G13" s="42" t="e">
        <f t="shared" si="0"/>
        <v>#DIV/0!</v>
      </c>
    </row>
    <row r="14" spans="2:8" ht="49.9" customHeight="1" x14ac:dyDescent="0.15">
      <c r="B14" s="76"/>
      <c r="C14" s="24"/>
      <c r="D14" s="23"/>
      <c r="E14" s="46"/>
      <c r="F14" s="13" t="s">
        <v>19</v>
      </c>
      <c r="G14" s="42" t="e">
        <f t="shared" si="0"/>
        <v>#DIV/0!</v>
      </c>
    </row>
    <row r="15" spans="2:8" ht="49.9" customHeight="1" x14ac:dyDescent="0.15">
      <c r="B15" s="77"/>
      <c r="C15" s="43"/>
      <c r="D15" s="27"/>
      <c r="E15" s="47"/>
      <c r="F15" s="13" t="s">
        <v>19</v>
      </c>
      <c r="G15" s="41" t="e">
        <f t="shared" si="0"/>
        <v>#DIV/0!</v>
      </c>
    </row>
    <row r="16" spans="2:8" ht="49.9" customHeight="1" x14ac:dyDescent="0.15">
      <c r="B16" s="77"/>
      <c r="C16" s="43"/>
      <c r="D16" s="27"/>
      <c r="E16" s="47"/>
      <c r="F16" s="13" t="s">
        <v>19</v>
      </c>
      <c r="G16" s="41" t="e">
        <f t="shared" si="0"/>
        <v>#DIV/0!</v>
      </c>
    </row>
    <row r="17" spans="2:7" ht="49.9" customHeight="1" x14ac:dyDescent="0.15">
      <c r="B17" s="76"/>
      <c r="C17" s="24"/>
      <c r="D17" s="23"/>
      <c r="E17" s="46"/>
      <c r="F17" s="13" t="s">
        <v>19</v>
      </c>
      <c r="G17" s="42" t="e">
        <f>E17/$E$20</f>
        <v>#DIV/0!</v>
      </c>
    </row>
    <row r="18" spans="2:7" ht="49.9" customHeight="1" x14ac:dyDescent="0.15">
      <c r="B18" s="50"/>
      <c r="C18" s="51"/>
      <c r="D18" s="52"/>
      <c r="E18" s="53"/>
      <c r="F18" s="54" t="s">
        <v>19</v>
      </c>
      <c r="G18" s="41" t="e">
        <f t="shared" si="0"/>
        <v>#DIV/0!</v>
      </c>
    </row>
    <row r="19" spans="2:7" ht="49.9" customHeight="1" thickBot="1" x14ac:dyDescent="0.2">
      <c r="B19" s="29"/>
      <c r="C19" s="30"/>
      <c r="D19" s="31"/>
      <c r="E19" s="48"/>
      <c r="F19" s="15" t="s">
        <v>19</v>
      </c>
      <c r="G19" s="49" t="e">
        <f t="shared" si="0"/>
        <v>#DIV/0!</v>
      </c>
    </row>
    <row r="20" spans="2:7" ht="34.5" customHeight="1" thickBot="1" x14ac:dyDescent="0.2">
      <c r="B20" s="16"/>
      <c r="C20" s="17"/>
      <c r="D20" s="18" t="s">
        <v>37</v>
      </c>
      <c r="E20" s="25">
        <f>SUM(E10:E17)</f>
        <v>0</v>
      </c>
      <c r="F20" s="19" t="s">
        <v>19</v>
      </c>
      <c r="G20" s="20" t="e">
        <f>SUM(G10:G17)</f>
        <v>#DIV/0!</v>
      </c>
    </row>
  </sheetData>
  <mergeCells count="6">
    <mergeCell ref="C4:E4"/>
    <mergeCell ref="B7:B9"/>
    <mergeCell ref="C7:C9"/>
    <mergeCell ref="D7:D9"/>
    <mergeCell ref="E7:G8"/>
    <mergeCell ref="E9:F9"/>
  </mergeCells>
  <phoneticPr fontId="3"/>
  <conditionalFormatting sqref="C5">
    <cfRule type="cellIs" dxfId="9" priority="1" operator="lessThan">
      <formula>0.51</formula>
    </cfRule>
  </conditionalFormatting>
  <dataValidations count="1">
    <dataValidation type="list" allowBlank="1" showInputMessage="1" showErrorMessage="1" sqref="D10:D19" xr:uid="{0EA92D79-B16A-458A-AC02-1465CC843A07}">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A4B1E-E026-41D9-89CC-A684A07B4DB9}">
  <sheetPr>
    <pageSetUpPr fitToPage="1"/>
  </sheetPr>
  <dimension ref="B1:H20"/>
  <sheetViews>
    <sheetView showGridLines="0" zoomScale="95" zoomScaleNormal="95" workbookViewId="0">
      <selection activeCell="C6" sqref="C6"/>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55</v>
      </c>
      <c r="C4" s="83">
        <f>シート1算出表!C9</f>
        <v>0</v>
      </c>
      <c r="D4" s="84"/>
      <c r="E4" s="85"/>
    </row>
    <row r="5" spans="2:8" ht="30" customHeight="1" thickBot="1" x14ac:dyDescent="0.2">
      <c r="B5" s="4" t="s">
        <v>10</v>
      </c>
      <c r="C5" s="5">
        <f>SUMIF(D10:D17,"区域内",G10:G17)</f>
        <v>0</v>
      </c>
      <c r="D5" s="4" t="s">
        <v>11</v>
      </c>
      <c r="E5" s="6">
        <f>SUMIF(D10:D17,"&lt;&gt;区域内",E10:E17)</f>
        <v>0</v>
      </c>
    </row>
    <row r="6" spans="2:8" ht="30" customHeight="1" thickBot="1" x14ac:dyDescent="0.2">
      <c r="C6" s="7" t="str">
        <f>IF(C5&lt;0.51,"市内で生じる付加価値が51％以上であること","")</f>
        <v>市内で生じる付加価値が51％以上であること</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c r="D10" s="38"/>
      <c r="E10" s="44"/>
      <c r="F10" s="39" t="s">
        <v>19</v>
      </c>
      <c r="G10" s="40" t="e">
        <f>E10/$E$20</f>
        <v>#DIV/0!</v>
      </c>
      <c r="H10" s="11"/>
    </row>
    <row r="11" spans="2:8" ht="34.9" customHeight="1" thickBot="1" x14ac:dyDescent="0.2">
      <c r="B11" s="29" t="s">
        <v>30</v>
      </c>
      <c r="C11" s="30"/>
      <c r="D11" s="33"/>
      <c r="E11" s="45"/>
      <c r="F11" s="34" t="s">
        <v>19</v>
      </c>
      <c r="G11" s="35" t="e">
        <f t="shared" ref="G11:G19" si="0">E11/$E$20</f>
        <v>#DIV/0!</v>
      </c>
      <c r="H11" s="11"/>
    </row>
    <row r="12" spans="2:8" ht="46.15" customHeight="1" x14ac:dyDescent="0.15">
      <c r="B12" s="74"/>
      <c r="C12" s="24"/>
      <c r="D12" s="23"/>
      <c r="E12" s="46"/>
      <c r="F12" s="13" t="s">
        <v>19</v>
      </c>
      <c r="G12" s="40" t="e">
        <f t="shared" si="0"/>
        <v>#DIV/0!</v>
      </c>
      <c r="H12" s="11"/>
    </row>
    <row r="13" spans="2:8" ht="49.9" customHeight="1" x14ac:dyDescent="0.15">
      <c r="B13" s="75"/>
      <c r="C13" s="24"/>
      <c r="D13" s="23"/>
      <c r="E13" s="46"/>
      <c r="F13" s="13" t="s">
        <v>19</v>
      </c>
      <c r="G13" s="42" t="e">
        <f t="shared" si="0"/>
        <v>#DIV/0!</v>
      </c>
    </row>
    <row r="14" spans="2:8" ht="49.9" customHeight="1" x14ac:dyDescent="0.15">
      <c r="B14" s="76"/>
      <c r="C14" s="24"/>
      <c r="D14" s="23"/>
      <c r="E14" s="46"/>
      <c r="F14" s="13" t="s">
        <v>19</v>
      </c>
      <c r="G14" s="42" t="e">
        <f t="shared" si="0"/>
        <v>#DIV/0!</v>
      </c>
    </row>
    <row r="15" spans="2:8" ht="49.9" customHeight="1" x14ac:dyDescent="0.15">
      <c r="B15" s="77"/>
      <c r="C15" s="43"/>
      <c r="D15" s="27"/>
      <c r="E15" s="47"/>
      <c r="F15" s="13" t="s">
        <v>19</v>
      </c>
      <c r="G15" s="41" t="e">
        <f t="shared" si="0"/>
        <v>#DIV/0!</v>
      </c>
    </row>
    <row r="16" spans="2:8" ht="49.9" customHeight="1" x14ac:dyDescent="0.15">
      <c r="B16" s="77"/>
      <c r="C16" s="43"/>
      <c r="D16" s="27"/>
      <c r="E16" s="47"/>
      <c r="F16" s="13" t="s">
        <v>19</v>
      </c>
      <c r="G16" s="41" t="e">
        <f t="shared" si="0"/>
        <v>#DIV/0!</v>
      </c>
    </row>
    <row r="17" spans="2:7" ht="49.9" customHeight="1" x14ac:dyDescent="0.15">
      <c r="B17" s="76"/>
      <c r="C17" s="24"/>
      <c r="D17" s="23"/>
      <c r="E17" s="46"/>
      <c r="F17" s="13" t="s">
        <v>19</v>
      </c>
      <c r="G17" s="42" t="e">
        <f>E17/$E$20</f>
        <v>#DIV/0!</v>
      </c>
    </row>
    <row r="18" spans="2:7" ht="49.9" customHeight="1" x14ac:dyDescent="0.15">
      <c r="B18" s="50"/>
      <c r="C18" s="51"/>
      <c r="D18" s="52"/>
      <c r="E18" s="53"/>
      <c r="F18" s="54" t="s">
        <v>19</v>
      </c>
      <c r="G18" s="41" t="e">
        <f t="shared" si="0"/>
        <v>#DIV/0!</v>
      </c>
    </row>
    <row r="19" spans="2:7" ht="49.9" customHeight="1" thickBot="1" x14ac:dyDescent="0.2">
      <c r="B19" s="29"/>
      <c r="C19" s="30"/>
      <c r="D19" s="31"/>
      <c r="E19" s="48"/>
      <c r="F19" s="15" t="s">
        <v>19</v>
      </c>
      <c r="G19" s="49" t="e">
        <f t="shared" si="0"/>
        <v>#DIV/0!</v>
      </c>
    </row>
    <row r="20" spans="2:7" ht="34.5" customHeight="1" thickBot="1" x14ac:dyDescent="0.2">
      <c r="B20" s="16"/>
      <c r="C20" s="17"/>
      <c r="D20" s="18" t="s">
        <v>37</v>
      </c>
      <c r="E20" s="25">
        <f>SUM(E10:E17)</f>
        <v>0</v>
      </c>
      <c r="F20" s="19" t="s">
        <v>19</v>
      </c>
      <c r="G20" s="20" t="e">
        <f>SUM(G10:G17)</f>
        <v>#DIV/0!</v>
      </c>
    </row>
  </sheetData>
  <mergeCells count="6">
    <mergeCell ref="C4:E4"/>
    <mergeCell ref="B7:B9"/>
    <mergeCell ref="C7:C9"/>
    <mergeCell ref="D7:D9"/>
    <mergeCell ref="E7:G8"/>
    <mergeCell ref="E9:F9"/>
  </mergeCells>
  <phoneticPr fontId="3"/>
  <conditionalFormatting sqref="C5">
    <cfRule type="cellIs" dxfId="8" priority="1" operator="lessThan">
      <formula>0.51</formula>
    </cfRule>
  </conditionalFormatting>
  <dataValidations count="1">
    <dataValidation type="list" allowBlank="1" showInputMessage="1" showErrorMessage="1" sqref="D10:D19" xr:uid="{78976D44-A0AE-4D8B-8B30-62F57EC1E01A}">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2D9C1-B0E3-4EF2-8FC9-E2BE93EC8205}">
  <sheetPr>
    <pageSetUpPr fitToPage="1"/>
  </sheetPr>
  <dimension ref="B1:H20"/>
  <sheetViews>
    <sheetView showGridLines="0" zoomScale="95" zoomScaleNormal="95" workbookViewId="0">
      <selection activeCell="C6" sqref="C6"/>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56</v>
      </c>
      <c r="C4" s="83">
        <f>シート1算出表!C10</f>
        <v>0</v>
      </c>
      <c r="D4" s="84"/>
      <c r="E4" s="85"/>
    </row>
    <row r="5" spans="2:8" ht="30" customHeight="1" thickBot="1" x14ac:dyDescent="0.2">
      <c r="B5" s="4" t="s">
        <v>10</v>
      </c>
      <c r="C5" s="5">
        <f>SUMIF(D10:D17,"区域内",G10:G17)</f>
        <v>0</v>
      </c>
      <c r="D5" s="4" t="s">
        <v>11</v>
      </c>
      <c r="E5" s="6">
        <f>SUMIF(D10:D17,"&lt;&gt;区域内",E10:E17)</f>
        <v>0</v>
      </c>
    </row>
    <row r="6" spans="2:8" ht="30" customHeight="1" thickBot="1" x14ac:dyDescent="0.2">
      <c r="C6" s="7" t="str">
        <f>IF(C5&lt;0.51,"市内で生じる付加価値が51％以上であること","")</f>
        <v>市内で生じる付加価値が51％以上であること</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c r="D10" s="38"/>
      <c r="E10" s="44"/>
      <c r="F10" s="39" t="s">
        <v>19</v>
      </c>
      <c r="G10" s="40" t="e">
        <f>E10/$E$20</f>
        <v>#DIV/0!</v>
      </c>
      <c r="H10" s="11"/>
    </row>
    <row r="11" spans="2:8" ht="34.9" customHeight="1" thickBot="1" x14ac:dyDescent="0.2">
      <c r="B11" s="29" t="s">
        <v>30</v>
      </c>
      <c r="C11" s="30"/>
      <c r="D11" s="33"/>
      <c r="E11" s="45"/>
      <c r="F11" s="34" t="s">
        <v>19</v>
      </c>
      <c r="G11" s="35" t="e">
        <f t="shared" ref="G11:G19" si="0">E11/$E$20</f>
        <v>#DIV/0!</v>
      </c>
      <c r="H11" s="11"/>
    </row>
    <row r="12" spans="2:8" ht="46.15" customHeight="1" x14ac:dyDescent="0.15">
      <c r="B12" s="74"/>
      <c r="C12" s="24"/>
      <c r="D12" s="23"/>
      <c r="E12" s="46"/>
      <c r="F12" s="13" t="s">
        <v>19</v>
      </c>
      <c r="G12" s="40" t="e">
        <f t="shared" si="0"/>
        <v>#DIV/0!</v>
      </c>
      <c r="H12" s="11"/>
    </row>
    <row r="13" spans="2:8" ht="49.9" customHeight="1" x14ac:dyDescent="0.15">
      <c r="B13" s="75"/>
      <c r="C13" s="24"/>
      <c r="D13" s="23"/>
      <c r="E13" s="46"/>
      <c r="F13" s="13" t="s">
        <v>19</v>
      </c>
      <c r="G13" s="42" t="e">
        <f t="shared" si="0"/>
        <v>#DIV/0!</v>
      </c>
    </row>
    <row r="14" spans="2:8" ht="49.9" customHeight="1" x14ac:dyDescent="0.15">
      <c r="B14" s="76"/>
      <c r="C14" s="24"/>
      <c r="D14" s="23"/>
      <c r="E14" s="46"/>
      <c r="F14" s="13" t="s">
        <v>19</v>
      </c>
      <c r="G14" s="42" t="e">
        <f t="shared" si="0"/>
        <v>#DIV/0!</v>
      </c>
    </row>
    <row r="15" spans="2:8" ht="49.9" customHeight="1" x14ac:dyDescent="0.15">
      <c r="B15" s="77"/>
      <c r="C15" s="43"/>
      <c r="D15" s="27"/>
      <c r="E15" s="47"/>
      <c r="F15" s="13" t="s">
        <v>19</v>
      </c>
      <c r="G15" s="41" t="e">
        <f t="shared" si="0"/>
        <v>#DIV/0!</v>
      </c>
    </row>
    <row r="16" spans="2:8" ht="49.9" customHeight="1" x14ac:dyDescent="0.15">
      <c r="B16" s="77"/>
      <c r="C16" s="43"/>
      <c r="D16" s="27"/>
      <c r="E16" s="47"/>
      <c r="F16" s="13" t="s">
        <v>19</v>
      </c>
      <c r="G16" s="41" t="e">
        <f t="shared" si="0"/>
        <v>#DIV/0!</v>
      </c>
    </row>
    <row r="17" spans="2:7" ht="49.9" customHeight="1" x14ac:dyDescent="0.15">
      <c r="B17" s="76"/>
      <c r="C17" s="24"/>
      <c r="D17" s="23"/>
      <c r="E17" s="46"/>
      <c r="F17" s="13" t="s">
        <v>19</v>
      </c>
      <c r="G17" s="42" t="e">
        <f>E17/$E$20</f>
        <v>#DIV/0!</v>
      </c>
    </row>
    <row r="18" spans="2:7" ht="49.9" customHeight="1" x14ac:dyDescent="0.15">
      <c r="B18" s="50"/>
      <c r="C18" s="51"/>
      <c r="D18" s="52"/>
      <c r="E18" s="53"/>
      <c r="F18" s="54" t="s">
        <v>19</v>
      </c>
      <c r="G18" s="41" t="e">
        <f t="shared" si="0"/>
        <v>#DIV/0!</v>
      </c>
    </row>
    <row r="19" spans="2:7" ht="49.9" customHeight="1" thickBot="1" x14ac:dyDescent="0.2">
      <c r="B19" s="29"/>
      <c r="C19" s="30"/>
      <c r="D19" s="31"/>
      <c r="E19" s="48"/>
      <c r="F19" s="15" t="s">
        <v>19</v>
      </c>
      <c r="G19" s="49" t="e">
        <f t="shared" si="0"/>
        <v>#DIV/0!</v>
      </c>
    </row>
    <row r="20" spans="2:7" ht="34.5" customHeight="1" thickBot="1" x14ac:dyDescent="0.2">
      <c r="B20" s="16"/>
      <c r="C20" s="17"/>
      <c r="D20" s="18" t="s">
        <v>37</v>
      </c>
      <c r="E20" s="25">
        <f>SUM(E10:E17)</f>
        <v>0</v>
      </c>
      <c r="F20" s="19" t="s">
        <v>19</v>
      </c>
      <c r="G20" s="20" t="e">
        <f>SUM(G10:G17)</f>
        <v>#DIV/0!</v>
      </c>
    </row>
  </sheetData>
  <mergeCells count="6">
    <mergeCell ref="C4:E4"/>
    <mergeCell ref="B7:B9"/>
    <mergeCell ref="C7:C9"/>
    <mergeCell ref="D7:D9"/>
    <mergeCell ref="E7:G8"/>
    <mergeCell ref="E9:F9"/>
  </mergeCells>
  <phoneticPr fontId="3"/>
  <conditionalFormatting sqref="C5">
    <cfRule type="cellIs" dxfId="7" priority="1" operator="lessThan">
      <formula>0.51</formula>
    </cfRule>
  </conditionalFormatting>
  <dataValidations count="1">
    <dataValidation type="list" allowBlank="1" showInputMessage="1" showErrorMessage="1" sqref="D10:D19" xr:uid="{42414937-B161-45A6-826C-4EE97981D053}">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3C2EE-C74C-487F-8385-C14EFCEB75E3}">
  <sheetPr>
    <pageSetUpPr fitToPage="1"/>
  </sheetPr>
  <dimension ref="B1:H20"/>
  <sheetViews>
    <sheetView showGridLines="0" zoomScale="95" zoomScaleNormal="95" workbookViewId="0">
      <selection activeCell="C1" sqref="C1"/>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57</v>
      </c>
      <c r="C4" s="83">
        <f>シート1算出表!C11</f>
        <v>0</v>
      </c>
      <c r="D4" s="84"/>
      <c r="E4" s="85"/>
    </row>
    <row r="5" spans="2:8" ht="30" customHeight="1" thickBot="1" x14ac:dyDescent="0.2">
      <c r="B5" s="4" t="s">
        <v>10</v>
      </c>
      <c r="C5" s="5">
        <f>SUMIF(D10:D17,"区域内",G10:G17)</f>
        <v>0</v>
      </c>
      <c r="D5" s="4" t="s">
        <v>11</v>
      </c>
      <c r="E5" s="6">
        <f>SUMIF(D10:D17,"&lt;&gt;区域内",E10:E17)</f>
        <v>0</v>
      </c>
    </row>
    <row r="6" spans="2:8" ht="30" customHeight="1" thickBot="1" x14ac:dyDescent="0.2">
      <c r="C6" s="7" t="str">
        <f>IF(C5&lt;0.51,"市内で生じる付加価値が51％以上であること","")</f>
        <v>市内で生じる付加価値が51％以上であること</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c r="D10" s="38"/>
      <c r="E10" s="44"/>
      <c r="F10" s="39" t="s">
        <v>19</v>
      </c>
      <c r="G10" s="40" t="e">
        <f>E10/$E$20</f>
        <v>#DIV/0!</v>
      </c>
      <c r="H10" s="11"/>
    </row>
    <row r="11" spans="2:8" ht="34.9" customHeight="1" thickBot="1" x14ac:dyDescent="0.2">
      <c r="B11" s="29" t="s">
        <v>30</v>
      </c>
      <c r="C11" s="30"/>
      <c r="D11" s="33"/>
      <c r="E11" s="45"/>
      <c r="F11" s="34" t="s">
        <v>19</v>
      </c>
      <c r="G11" s="35" t="e">
        <f t="shared" ref="G11:G19" si="0">E11/$E$20</f>
        <v>#DIV/0!</v>
      </c>
      <c r="H11" s="11"/>
    </row>
    <row r="12" spans="2:8" ht="46.15" customHeight="1" x14ac:dyDescent="0.15">
      <c r="B12" s="74"/>
      <c r="C12" s="24"/>
      <c r="D12" s="23"/>
      <c r="E12" s="46"/>
      <c r="F12" s="13" t="s">
        <v>19</v>
      </c>
      <c r="G12" s="40" t="e">
        <f t="shared" si="0"/>
        <v>#DIV/0!</v>
      </c>
      <c r="H12" s="11"/>
    </row>
    <row r="13" spans="2:8" ht="49.9" customHeight="1" x14ac:dyDescent="0.15">
      <c r="B13" s="75"/>
      <c r="C13" s="24"/>
      <c r="D13" s="23"/>
      <c r="E13" s="46"/>
      <c r="F13" s="13" t="s">
        <v>19</v>
      </c>
      <c r="G13" s="42" t="e">
        <f t="shared" si="0"/>
        <v>#DIV/0!</v>
      </c>
    </row>
    <row r="14" spans="2:8" ht="49.9" customHeight="1" x14ac:dyDescent="0.15">
      <c r="B14" s="76"/>
      <c r="C14" s="24"/>
      <c r="D14" s="23"/>
      <c r="E14" s="46"/>
      <c r="F14" s="13" t="s">
        <v>19</v>
      </c>
      <c r="G14" s="42" t="e">
        <f t="shared" si="0"/>
        <v>#DIV/0!</v>
      </c>
    </row>
    <row r="15" spans="2:8" ht="49.9" customHeight="1" x14ac:dyDescent="0.15">
      <c r="B15" s="77"/>
      <c r="C15" s="43"/>
      <c r="D15" s="27"/>
      <c r="E15" s="47"/>
      <c r="F15" s="13" t="s">
        <v>19</v>
      </c>
      <c r="G15" s="41" t="e">
        <f t="shared" si="0"/>
        <v>#DIV/0!</v>
      </c>
    </row>
    <row r="16" spans="2:8" ht="49.9" customHeight="1" x14ac:dyDescent="0.15">
      <c r="B16" s="77"/>
      <c r="C16" s="43"/>
      <c r="D16" s="27"/>
      <c r="E16" s="47"/>
      <c r="F16" s="13" t="s">
        <v>19</v>
      </c>
      <c r="G16" s="41" t="e">
        <f t="shared" si="0"/>
        <v>#DIV/0!</v>
      </c>
    </row>
    <row r="17" spans="2:7" ht="49.9" customHeight="1" x14ac:dyDescent="0.15">
      <c r="B17" s="76"/>
      <c r="C17" s="24"/>
      <c r="D17" s="23"/>
      <c r="E17" s="46"/>
      <c r="F17" s="13" t="s">
        <v>19</v>
      </c>
      <c r="G17" s="42" t="e">
        <f>E17/$E$20</f>
        <v>#DIV/0!</v>
      </c>
    </row>
    <row r="18" spans="2:7" ht="49.9" customHeight="1" x14ac:dyDescent="0.15">
      <c r="B18" s="50"/>
      <c r="C18" s="51"/>
      <c r="D18" s="52"/>
      <c r="E18" s="53"/>
      <c r="F18" s="54" t="s">
        <v>19</v>
      </c>
      <c r="G18" s="41" t="e">
        <f t="shared" si="0"/>
        <v>#DIV/0!</v>
      </c>
    </row>
    <row r="19" spans="2:7" ht="49.9" customHeight="1" thickBot="1" x14ac:dyDescent="0.2">
      <c r="B19" s="29"/>
      <c r="C19" s="30"/>
      <c r="D19" s="31"/>
      <c r="E19" s="48"/>
      <c r="F19" s="15" t="s">
        <v>19</v>
      </c>
      <c r="G19" s="49" t="e">
        <f t="shared" si="0"/>
        <v>#DIV/0!</v>
      </c>
    </row>
    <row r="20" spans="2:7" ht="34.5" customHeight="1" thickBot="1" x14ac:dyDescent="0.2">
      <c r="B20" s="16"/>
      <c r="C20" s="17"/>
      <c r="D20" s="18" t="s">
        <v>37</v>
      </c>
      <c r="E20" s="25">
        <f>SUM(E10:E17)</f>
        <v>0</v>
      </c>
      <c r="F20" s="19" t="s">
        <v>19</v>
      </c>
      <c r="G20" s="20" t="e">
        <f>SUM(G10:G17)</f>
        <v>#DIV/0!</v>
      </c>
    </row>
  </sheetData>
  <mergeCells count="6">
    <mergeCell ref="C4:E4"/>
    <mergeCell ref="B7:B9"/>
    <mergeCell ref="C7:C9"/>
    <mergeCell ref="D7:D9"/>
    <mergeCell ref="E7:G8"/>
    <mergeCell ref="E9:F9"/>
  </mergeCells>
  <phoneticPr fontId="3"/>
  <conditionalFormatting sqref="C5">
    <cfRule type="cellIs" dxfId="6" priority="1" operator="lessThan">
      <formula>0.51</formula>
    </cfRule>
  </conditionalFormatting>
  <dataValidations count="1">
    <dataValidation type="list" allowBlank="1" showInputMessage="1" showErrorMessage="1" sqref="D10:D19" xr:uid="{4B5B16A5-3C96-4970-9D14-2EF521B132C8}">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D6486-58C1-4ABA-9A59-EFAC3C69C6A7}">
  <sheetPr>
    <pageSetUpPr fitToPage="1"/>
  </sheetPr>
  <dimension ref="B1:H20"/>
  <sheetViews>
    <sheetView showGridLines="0" zoomScale="95" zoomScaleNormal="95" workbookViewId="0">
      <selection activeCell="C6" sqref="C6"/>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58</v>
      </c>
      <c r="C4" s="83">
        <f>シート1算出表!C12</f>
        <v>0</v>
      </c>
      <c r="D4" s="84"/>
      <c r="E4" s="85"/>
    </row>
    <row r="5" spans="2:8" ht="30" customHeight="1" thickBot="1" x14ac:dyDescent="0.2">
      <c r="B5" s="4" t="s">
        <v>10</v>
      </c>
      <c r="C5" s="5">
        <f>SUMIF(D10:D17,"区域内",G10:G17)</f>
        <v>0</v>
      </c>
      <c r="D5" s="4" t="s">
        <v>11</v>
      </c>
      <c r="E5" s="6">
        <f>SUMIF(D10:D17,"&lt;&gt;区域内",E10:E17)</f>
        <v>0</v>
      </c>
    </row>
    <row r="6" spans="2:8" ht="30" customHeight="1" thickBot="1" x14ac:dyDescent="0.2">
      <c r="C6" s="7" t="str">
        <f>IF(C5&lt;0.51,"市内で生じる付加価値が51％以上であること","")</f>
        <v>市内で生じる付加価値が51％以上であること</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c r="D10" s="38"/>
      <c r="E10" s="44"/>
      <c r="F10" s="39" t="s">
        <v>19</v>
      </c>
      <c r="G10" s="40" t="e">
        <f>E10/$E$20</f>
        <v>#DIV/0!</v>
      </c>
      <c r="H10" s="11"/>
    </row>
    <row r="11" spans="2:8" ht="34.9" customHeight="1" thickBot="1" x14ac:dyDescent="0.2">
      <c r="B11" s="29" t="s">
        <v>30</v>
      </c>
      <c r="C11" s="30"/>
      <c r="D11" s="33"/>
      <c r="E11" s="45"/>
      <c r="F11" s="34" t="s">
        <v>19</v>
      </c>
      <c r="G11" s="35" t="e">
        <f t="shared" ref="G11:G19" si="0">E11/$E$20</f>
        <v>#DIV/0!</v>
      </c>
      <c r="H11" s="11"/>
    </row>
    <row r="12" spans="2:8" ht="46.15" customHeight="1" x14ac:dyDescent="0.15">
      <c r="B12" s="74"/>
      <c r="C12" s="24"/>
      <c r="D12" s="23"/>
      <c r="E12" s="46"/>
      <c r="F12" s="13" t="s">
        <v>19</v>
      </c>
      <c r="G12" s="40" t="e">
        <f t="shared" si="0"/>
        <v>#DIV/0!</v>
      </c>
      <c r="H12" s="11"/>
    </row>
    <row r="13" spans="2:8" ht="49.9" customHeight="1" x14ac:dyDescent="0.15">
      <c r="B13" s="75"/>
      <c r="C13" s="24"/>
      <c r="D13" s="23"/>
      <c r="E13" s="46"/>
      <c r="F13" s="13" t="s">
        <v>19</v>
      </c>
      <c r="G13" s="42" t="e">
        <f t="shared" si="0"/>
        <v>#DIV/0!</v>
      </c>
    </row>
    <row r="14" spans="2:8" ht="49.9" customHeight="1" x14ac:dyDescent="0.15">
      <c r="B14" s="76"/>
      <c r="C14" s="24"/>
      <c r="D14" s="23"/>
      <c r="E14" s="46"/>
      <c r="F14" s="13" t="s">
        <v>19</v>
      </c>
      <c r="G14" s="42" t="e">
        <f t="shared" si="0"/>
        <v>#DIV/0!</v>
      </c>
    </row>
    <row r="15" spans="2:8" ht="49.9" customHeight="1" x14ac:dyDescent="0.15">
      <c r="B15" s="77"/>
      <c r="C15" s="43"/>
      <c r="D15" s="27"/>
      <c r="E15" s="47"/>
      <c r="F15" s="13" t="s">
        <v>19</v>
      </c>
      <c r="G15" s="41" t="e">
        <f t="shared" si="0"/>
        <v>#DIV/0!</v>
      </c>
    </row>
    <row r="16" spans="2:8" ht="49.9" customHeight="1" x14ac:dyDescent="0.15">
      <c r="B16" s="77"/>
      <c r="C16" s="43"/>
      <c r="D16" s="27"/>
      <c r="E16" s="47"/>
      <c r="F16" s="13" t="s">
        <v>19</v>
      </c>
      <c r="G16" s="41" t="e">
        <f t="shared" si="0"/>
        <v>#DIV/0!</v>
      </c>
    </row>
    <row r="17" spans="2:7" ht="49.9" customHeight="1" x14ac:dyDescent="0.15">
      <c r="B17" s="76"/>
      <c r="C17" s="24"/>
      <c r="D17" s="23"/>
      <c r="E17" s="46"/>
      <c r="F17" s="13" t="s">
        <v>19</v>
      </c>
      <c r="G17" s="42" t="e">
        <f>E17/$E$20</f>
        <v>#DIV/0!</v>
      </c>
    </row>
    <row r="18" spans="2:7" ht="49.9" customHeight="1" x14ac:dyDescent="0.15">
      <c r="B18" s="50"/>
      <c r="C18" s="51"/>
      <c r="D18" s="52"/>
      <c r="E18" s="53"/>
      <c r="F18" s="54" t="s">
        <v>19</v>
      </c>
      <c r="G18" s="41" t="e">
        <f t="shared" si="0"/>
        <v>#DIV/0!</v>
      </c>
    </row>
    <row r="19" spans="2:7" ht="49.9" customHeight="1" thickBot="1" x14ac:dyDescent="0.2">
      <c r="B19" s="29"/>
      <c r="C19" s="30"/>
      <c r="D19" s="31"/>
      <c r="E19" s="48"/>
      <c r="F19" s="15" t="s">
        <v>19</v>
      </c>
      <c r="G19" s="49" t="e">
        <f t="shared" si="0"/>
        <v>#DIV/0!</v>
      </c>
    </row>
    <row r="20" spans="2:7" ht="34.5" customHeight="1" thickBot="1" x14ac:dyDescent="0.2">
      <c r="B20" s="16"/>
      <c r="C20" s="17"/>
      <c r="D20" s="18" t="s">
        <v>37</v>
      </c>
      <c r="E20" s="25">
        <f>SUM(E10:E17)</f>
        <v>0</v>
      </c>
      <c r="F20" s="19" t="s">
        <v>19</v>
      </c>
      <c r="G20" s="20" t="e">
        <f>SUM(G10:G17)</f>
        <v>#DIV/0!</v>
      </c>
    </row>
  </sheetData>
  <mergeCells count="6">
    <mergeCell ref="C4:E4"/>
    <mergeCell ref="B7:B9"/>
    <mergeCell ref="C7:C9"/>
    <mergeCell ref="D7:D9"/>
    <mergeCell ref="E7:G8"/>
    <mergeCell ref="E9:F9"/>
  </mergeCells>
  <phoneticPr fontId="3"/>
  <conditionalFormatting sqref="C5">
    <cfRule type="cellIs" dxfId="5" priority="1" operator="lessThan">
      <formula>0.51</formula>
    </cfRule>
  </conditionalFormatting>
  <dataValidations count="1">
    <dataValidation type="list" allowBlank="1" showInputMessage="1" showErrorMessage="1" sqref="D10:D19" xr:uid="{AEEDE581-4623-4C62-9FF3-BCDDB53D061A}">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124F2-5201-4479-AEDF-A4AAC7E672EC}">
  <sheetPr>
    <pageSetUpPr fitToPage="1"/>
  </sheetPr>
  <dimension ref="B1:H20"/>
  <sheetViews>
    <sheetView showGridLines="0" topLeftCell="A2" zoomScale="95" zoomScaleNormal="95" workbookViewId="0">
      <selection activeCell="C6" sqref="C6"/>
    </sheetView>
  </sheetViews>
  <sheetFormatPr defaultColWidth="10" defaultRowHeight="18.75" x14ac:dyDescent="0.15"/>
  <cols>
    <col min="1" max="1" width="1.875" style="2" customWidth="1"/>
    <col min="2" max="2" width="28.5" style="1" customWidth="1"/>
    <col min="3" max="4" width="28.5" style="2" customWidth="1"/>
    <col min="5" max="5" width="23.75" style="2" customWidth="1"/>
    <col min="6" max="6" width="4.875" style="2" customWidth="1"/>
    <col min="7" max="7" width="14.625" style="2" customWidth="1"/>
    <col min="8" max="16384" width="10" style="2"/>
  </cols>
  <sheetData>
    <row r="1" spans="2:8" ht="5.45" customHeight="1" x14ac:dyDescent="0.15"/>
    <row r="2" spans="2:8" ht="25.9" customHeight="1" x14ac:dyDescent="0.15">
      <c r="B2" s="22" t="s">
        <v>25</v>
      </c>
    </row>
    <row r="3" spans="2:8" ht="7.9" customHeight="1" thickBot="1" x14ac:dyDescent="0.2">
      <c r="B3" s="21"/>
    </row>
    <row r="4" spans="2:8" ht="30" customHeight="1" thickBot="1" x14ac:dyDescent="0.2">
      <c r="B4" s="3" t="s">
        <v>59</v>
      </c>
      <c r="C4" s="83">
        <f>シート1算出表!C13</f>
        <v>0</v>
      </c>
      <c r="D4" s="84"/>
      <c r="E4" s="85"/>
    </row>
    <row r="5" spans="2:8" ht="30" customHeight="1" thickBot="1" x14ac:dyDescent="0.2">
      <c r="B5" s="4" t="s">
        <v>10</v>
      </c>
      <c r="C5" s="5">
        <f>SUMIF(D10:D17,"区域内",G10:G17)</f>
        <v>0</v>
      </c>
      <c r="D5" s="4" t="s">
        <v>11</v>
      </c>
      <c r="E5" s="6">
        <f>SUMIF(D10:D17,"&lt;&gt;区域内",E10:E17)</f>
        <v>0</v>
      </c>
    </row>
    <row r="6" spans="2:8" ht="30" customHeight="1" thickBot="1" x14ac:dyDescent="0.2">
      <c r="C6" s="7" t="str">
        <f>IF(C5&lt;0.51,"市内で生じる付加価値が51％以上であること","")</f>
        <v>市内で生じる付加価値が51％以上であること</v>
      </c>
      <c r="D6" s="8"/>
    </row>
    <row r="7" spans="2:8" ht="19.5" customHeight="1" x14ac:dyDescent="0.15">
      <c r="B7" s="86" t="s">
        <v>12</v>
      </c>
      <c r="C7" s="89" t="s">
        <v>13</v>
      </c>
      <c r="D7" s="92" t="s">
        <v>14</v>
      </c>
      <c r="E7" s="94" t="s">
        <v>15</v>
      </c>
      <c r="F7" s="95"/>
      <c r="G7" s="96"/>
    </row>
    <row r="8" spans="2:8" s="9" customFormat="1" ht="19.5" customHeight="1" x14ac:dyDescent="0.15">
      <c r="B8" s="87"/>
      <c r="C8" s="90"/>
      <c r="D8" s="93"/>
      <c r="E8" s="97"/>
      <c r="F8" s="98"/>
      <c r="G8" s="99"/>
    </row>
    <row r="9" spans="2:8" ht="55.5" customHeight="1" thickBot="1" x14ac:dyDescent="0.2">
      <c r="B9" s="88"/>
      <c r="C9" s="91"/>
      <c r="D9" s="93"/>
      <c r="E9" s="100" t="s">
        <v>16</v>
      </c>
      <c r="F9" s="100"/>
      <c r="G9" s="10" t="s">
        <v>17</v>
      </c>
      <c r="H9" s="11"/>
    </row>
    <row r="10" spans="2:8" ht="34.9" customHeight="1" x14ac:dyDescent="0.15">
      <c r="B10" s="36" t="s">
        <v>26</v>
      </c>
      <c r="C10" s="37"/>
      <c r="D10" s="38"/>
      <c r="E10" s="44"/>
      <c r="F10" s="39" t="s">
        <v>19</v>
      </c>
      <c r="G10" s="40" t="e">
        <f>E10/$E$20</f>
        <v>#DIV/0!</v>
      </c>
      <c r="H10" s="11"/>
    </row>
    <row r="11" spans="2:8" ht="34.9" customHeight="1" thickBot="1" x14ac:dyDescent="0.2">
      <c r="B11" s="29" t="s">
        <v>30</v>
      </c>
      <c r="C11" s="30"/>
      <c r="D11" s="33"/>
      <c r="E11" s="45"/>
      <c r="F11" s="34" t="s">
        <v>19</v>
      </c>
      <c r="G11" s="35" t="e">
        <f t="shared" ref="G11:G19" si="0">E11/$E$20</f>
        <v>#DIV/0!</v>
      </c>
      <c r="H11" s="11"/>
    </row>
    <row r="12" spans="2:8" ht="46.15" customHeight="1" x14ac:dyDescent="0.15">
      <c r="B12" s="74"/>
      <c r="C12" s="24"/>
      <c r="D12" s="23"/>
      <c r="E12" s="46"/>
      <c r="F12" s="13" t="s">
        <v>19</v>
      </c>
      <c r="G12" s="40" t="e">
        <f t="shared" si="0"/>
        <v>#DIV/0!</v>
      </c>
      <c r="H12" s="11"/>
    </row>
    <row r="13" spans="2:8" ht="49.9" customHeight="1" x14ac:dyDescent="0.15">
      <c r="B13" s="75"/>
      <c r="C13" s="24"/>
      <c r="D13" s="23"/>
      <c r="E13" s="46"/>
      <c r="F13" s="13" t="s">
        <v>19</v>
      </c>
      <c r="G13" s="42" t="e">
        <f t="shared" si="0"/>
        <v>#DIV/0!</v>
      </c>
    </row>
    <row r="14" spans="2:8" ht="49.9" customHeight="1" x14ac:dyDescent="0.15">
      <c r="B14" s="76"/>
      <c r="C14" s="24"/>
      <c r="D14" s="23"/>
      <c r="E14" s="46"/>
      <c r="F14" s="13" t="s">
        <v>19</v>
      </c>
      <c r="G14" s="42" t="e">
        <f t="shared" si="0"/>
        <v>#DIV/0!</v>
      </c>
    </row>
    <row r="15" spans="2:8" ht="49.9" customHeight="1" x14ac:dyDescent="0.15">
      <c r="B15" s="77"/>
      <c r="C15" s="43"/>
      <c r="D15" s="27"/>
      <c r="E15" s="47"/>
      <c r="F15" s="13" t="s">
        <v>19</v>
      </c>
      <c r="G15" s="41" t="e">
        <f t="shared" si="0"/>
        <v>#DIV/0!</v>
      </c>
    </row>
    <row r="16" spans="2:8" ht="49.9" customHeight="1" x14ac:dyDescent="0.15">
      <c r="B16" s="77"/>
      <c r="C16" s="43"/>
      <c r="D16" s="27"/>
      <c r="E16" s="47"/>
      <c r="F16" s="13" t="s">
        <v>19</v>
      </c>
      <c r="G16" s="41" t="e">
        <f t="shared" si="0"/>
        <v>#DIV/0!</v>
      </c>
    </row>
    <row r="17" spans="2:7" ht="49.9" customHeight="1" x14ac:dyDescent="0.15">
      <c r="B17" s="76"/>
      <c r="C17" s="24"/>
      <c r="D17" s="23"/>
      <c r="E17" s="46"/>
      <c r="F17" s="13" t="s">
        <v>19</v>
      </c>
      <c r="G17" s="42" t="e">
        <f>E17/$E$20</f>
        <v>#DIV/0!</v>
      </c>
    </row>
    <row r="18" spans="2:7" ht="49.9" customHeight="1" x14ac:dyDescent="0.15">
      <c r="B18" s="50"/>
      <c r="C18" s="51"/>
      <c r="D18" s="52"/>
      <c r="E18" s="53"/>
      <c r="F18" s="54" t="s">
        <v>19</v>
      </c>
      <c r="G18" s="41" t="e">
        <f t="shared" si="0"/>
        <v>#DIV/0!</v>
      </c>
    </row>
    <row r="19" spans="2:7" ht="49.9" customHeight="1" thickBot="1" x14ac:dyDescent="0.2">
      <c r="B19" s="29"/>
      <c r="C19" s="30"/>
      <c r="D19" s="31"/>
      <c r="E19" s="48"/>
      <c r="F19" s="15" t="s">
        <v>19</v>
      </c>
      <c r="G19" s="49" t="e">
        <f t="shared" si="0"/>
        <v>#DIV/0!</v>
      </c>
    </row>
    <row r="20" spans="2:7" ht="34.5" customHeight="1" thickBot="1" x14ac:dyDescent="0.2">
      <c r="B20" s="16"/>
      <c r="C20" s="17"/>
      <c r="D20" s="18" t="s">
        <v>37</v>
      </c>
      <c r="E20" s="25">
        <f>SUM(E10:E17)</f>
        <v>0</v>
      </c>
      <c r="F20" s="19" t="s">
        <v>19</v>
      </c>
      <c r="G20" s="20" t="e">
        <f>SUM(G10:G17)</f>
        <v>#DIV/0!</v>
      </c>
    </row>
  </sheetData>
  <mergeCells count="6">
    <mergeCell ref="C4:E4"/>
    <mergeCell ref="B7:B9"/>
    <mergeCell ref="C7:C9"/>
    <mergeCell ref="D7:D9"/>
    <mergeCell ref="E7:G8"/>
    <mergeCell ref="E9:F9"/>
  </mergeCells>
  <phoneticPr fontId="3"/>
  <conditionalFormatting sqref="C5">
    <cfRule type="cellIs" dxfId="4" priority="1" operator="lessThan">
      <formula>0.51</formula>
    </cfRule>
  </conditionalFormatting>
  <dataValidations count="1">
    <dataValidation type="list" allowBlank="1" showInputMessage="1" showErrorMessage="1" sqref="D10:D19" xr:uid="{38CA4850-5D94-4555-B906-E28CC099E51C}">
      <formula1>"区域内,区域外"</formula1>
    </dataValidation>
  </dataValidations>
  <pageMargins left="0.23622047244094491" right="0.23622047244094491" top="0.74803149606299213" bottom="0.74803149606299213" header="0.31496062992125984" footer="0.31496062992125984"/>
  <pageSetup paperSize="9" scale="55"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vt:i4>
      </vt:variant>
    </vt:vector>
  </HeadingPairs>
  <TitlesOfParts>
    <vt:vector size="14" baseType="lpstr">
      <vt:lpstr>シート1算出表</vt:lpstr>
      <vt:lpstr>【例・食品】シート2工程表</vt:lpstr>
      <vt:lpstr>【例・工業品】シート2工程表</vt:lpstr>
      <vt:lpstr>シート2工程表①</vt:lpstr>
      <vt:lpstr>シート2工程表②</vt:lpstr>
      <vt:lpstr>シート2工程表③</vt:lpstr>
      <vt:lpstr>シート2工程表④</vt:lpstr>
      <vt:lpstr>シート2工程表⑤</vt:lpstr>
      <vt:lpstr>シート2工程表⑥</vt:lpstr>
      <vt:lpstr>シート2工程表⑦</vt:lpstr>
      <vt:lpstr>シート2工程表⑧</vt:lpstr>
      <vt:lpstr>シート2工程表⑨</vt:lpstr>
      <vt:lpstr>シート2工程表⑩</vt:lpstr>
      <vt:lpstr>シート1算出表!Print_Area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玉川　朋大</dc:creator>
  <cp:lastModifiedBy>鈴木 颯</cp:lastModifiedBy>
  <cp:lastPrinted>2026-05-20T23:03:23Z</cp:lastPrinted>
  <dcterms:created xsi:type="dcterms:W3CDTF">2025-07-16T04:49:43Z</dcterms:created>
  <dcterms:modified xsi:type="dcterms:W3CDTF">2026-07-10T06:40:04Z</dcterms:modified>
</cp:coreProperties>
</file>