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Zencho-fs.aicnw.intra.aichi\BC103000_総務部市町村課\理財G（全庁ファイルサーバー）\14 経営比較分析表\R4\03_市町村回答　→01.23〆\31_田原市\下水道\"/>
    </mc:Choice>
  </mc:AlternateContent>
  <xr:revisionPtr revIDLastSave="0" documentId="13_ncr:1_{CDC48A4E-A829-49C0-9E2C-EB46E1E45EF1}" xr6:coauthVersionLast="47" xr6:coauthVersionMax="47" xr10:uidLastSave="{00000000-0000-0000-0000-000000000000}"/>
  <workbookProtection workbookAlgorithmName="SHA-512" workbookHashValue="4m3TbiCPdBnCByVIKDbcQywMhBTRnNGUlkVPWU5kPN1u6Vpe47Z0dVH7A9tgPyezACqGstPLzaeZympVBph9Bw==" workbookSaltValue="FUqCXu8UepXSGSbHLNVU7g==" workbookSpinCount="100000" lockStructure="1"/>
  <bookViews>
    <workbookView xWindow="-103" yWindow="-103" windowWidth="19543" windowHeight="12497"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AT8" i="4" s="1"/>
  <c r="S6" i="5"/>
  <c r="AL8" i="4" s="1"/>
  <c r="R6" i="5"/>
  <c r="AD10" i="4" s="1"/>
  <c r="Q6" i="5"/>
  <c r="P6" i="5"/>
  <c r="O6" i="5"/>
  <c r="I10" i="4" s="1"/>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G85" i="4"/>
  <c r="E85" i="4"/>
  <c r="BB10" i="4"/>
  <c r="W10" i="4"/>
  <c r="P10" i="4"/>
  <c r="W8" i="4"/>
  <c r="P8" i="4"/>
</calcChain>
</file>

<file path=xl/sharedStrings.xml><?xml version="1.0" encoding="utf-8"?>
<sst xmlns="http://schemas.openxmlformats.org/spreadsheetml/2006/main" count="297" uniqueCount="117">
  <si>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</si>
  <si>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</si>
  <si>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</si>
  <si>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</si>
  <si>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</si>
  <si>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</si>
  <si>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</si>
  <si>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</si>
  <si>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</si>
  <si>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</si>
  <si>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</si>
  <si>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</si>
  <si>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</si>
  <si>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</si>
  <si>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</si>
  <si>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</si>
  <si>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</si>
  <si>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</si>
  <si>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</si>
  <si>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</si>
  <si>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</si>
  <si>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</si>
  <si>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</si>
  <si>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</si>
  <si>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</si>
  <si>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</si>
  <si>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</si>
  <si>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</si>
  <si>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</si>
  <si>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</si>
  <si>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</si>
  <si>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</si>
  <si>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</si>
  <si>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</si>
  <si>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</si>
  <si>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</si>
  <si>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</si>
  <si>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</si>
  <si>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</si>
  <si>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</si>
  <si>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</si>
  <si>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</si>
  <si>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</si>
  <si>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</si>
  <si>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</si>
  <si>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</si>
  <si>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</si>
  <si>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</si>
  <si>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</si>
  <si>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</si>
  <si>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</si>
  <si>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</si>
  <si>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</si>
  <si>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</si>
  <si>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</si>
  <si>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</si>
  <si>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</si>
  <si>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</si>
  <si>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</si>
  <si>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</si>
  <si>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</si>
  <si>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</si>
  <si>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</si>
  <si>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</si>
  <si>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</si>
  <si>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</si>
  <si>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</si>
  <si>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</si>
  <si>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</si>
  <si>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</si>
  <si>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</si>
  <si>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</si>
  <si>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</si>
  <si>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</si>
  <si>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</si>
  <si>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</si>
  <si>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</si>
  <si>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</si>
  <si>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</si>
  <si>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</si>
  <si>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</si>
  <si>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</si>
  <si>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</si>
  <si>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</si>
  <si>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</si>
  <si>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</si>
  <si>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</si>
  <si>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</si>
  <si>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</si>
  <si>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</si>
  <si>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</si>
  <si>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</si>
  <si>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</si>
  <si>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</si>
  <si>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</si>
  <si>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</si>
  <si>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田原市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</si>
  <si>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</si>
  <si>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</si>
  <si>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</si>
  <si>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</si>
  <si>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</si>
  <si>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</si>
  <si>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</si>
  <si>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</si>
  <si>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</si>
  <si>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</si>
  <si>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</si>
  <si>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</si>
  <si>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</si>
  <si>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</si>
  <si>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</si>
  <si>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</si>
  <si>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</si>
  <si>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農業集落排水施設は、昭和54年度から順次供用を開始し、現時点では、法定耐用年数（50年）に達している管渠はない。
　今後は、ストックマネジメント手法を取り入れた状態監視保全等の維持管理を行い、将来の更新等を見据えた管渠施設の長寿命化に取り組む必要がある。</t>
  </si>
  <si>
    <t>　本市下水道事業会計は、令和2年4月1日より、地方公営企業法を全適用し、公営企業会計へ移行しているため、移行後の数値のみが記載されている。
　①経常収支比率は、100.91%で、100%を上回っているものの、類似団体と比較すると低い数値となっている。また、⑤経費回収率も類似団体と比較すると低くなっていることから、経費削減、使用料改定及び水洗化率の向上など、経営状況の改善を進める必要がある。
　③流動比率は、26.43%となっているが、これは流動負債に建設改良費等の財源に充てた企業債が含まれていることによる影響が大きい。また、⑥汚水処理原価は、類似団体と比較すると低い数値となっている。
　今後も水洗化率の向上、維持管理費の削減に努めるとともに施設の統廃合を検討する必要がある。
　④企業債残高対事業規模比率は、類似団体の平均値と比較すると低い数値となっている。令和3年度は償還額に対して借入額が下回っており、今後も企業債残高は減少する見込みである。
　⑦施設利用率については、類似団体と比較して高い数値であるが、今後は人口減少等により、有収水量の減少が予想される。そのため接続数等を注視し、不明水対策も行っていく必要がある。
　⑧水洗化率は、類似団体と近い数値であるが、引き続き啓発活動を行い水洗化率を上げていく必要がある。</t>
    <rPh sb="1" eb="2">
      <t>ホン</t>
    </rPh>
    <rPh sb="2" eb="3">
      <t>シ</t>
    </rPh>
    <rPh sb="3" eb="6">
      <t>ゲスイドウ</t>
    </rPh>
    <rPh sb="6" eb="8">
      <t>ジギョウ</t>
    </rPh>
    <rPh sb="8" eb="10">
      <t>カイケイ</t>
    </rPh>
    <rPh sb="12" eb="14">
      <t>レイワ</t>
    </rPh>
    <rPh sb="15" eb="16">
      <t>ネン</t>
    </rPh>
    <rPh sb="17" eb="18">
      <t>ガツ</t>
    </rPh>
    <rPh sb="19" eb="20">
      <t>ニチ</t>
    </rPh>
    <rPh sb="23" eb="25">
      <t>チホウ</t>
    </rPh>
    <rPh sb="25" eb="27">
      <t>コウエイ</t>
    </rPh>
    <rPh sb="27" eb="29">
      <t>キギョウ</t>
    </rPh>
    <rPh sb="29" eb="30">
      <t>ホウ</t>
    </rPh>
    <rPh sb="31" eb="32">
      <t>ゼン</t>
    </rPh>
    <rPh sb="32" eb="34">
      <t>テキヨウ</t>
    </rPh>
    <rPh sb="36" eb="38">
      <t>コウエイ</t>
    </rPh>
    <rPh sb="38" eb="40">
      <t>キギョウ</t>
    </rPh>
    <rPh sb="40" eb="42">
      <t>カイケイ</t>
    </rPh>
    <rPh sb="43" eb="45">
      <t>イコウ</t>
    </rPh>
    <rPh sb="52" eb="54">
      <t>イコウ</t>
    </rPh>
    <rPh sb="54" eb="55">
      <t>ゴ</t>
    </rPh>
    <rPh sb="56" eb="58">
      <t>スウチ</t>
    </rPh>
    <rPh sb="61" eb="63">
      <t>キサイ</t>
    </rPh>
    <rPh sb="72" eb="74">
      <t>ケイジョウ</t>
    </rPh>
    <rPh sb="74" eb="76">
      <t>シュウシ</t>
    </rPh>
    <rPh sb="76" eb="78">
      <t>ヒリツ</t>
    </rPh>
    <rPh sb="104" eb="106">
      <t>ルイジ</t>
    </rPh>
    <rPh sb="106" eb="108">
      <t>ダンタイ</t>
    </rPh>
    <rPh sb="109" eb="111">
      <t>ヒカク</t>
    </rPh>
    <rPh sb="114" eb="115">
      <t>ヒク</t>
    </rPh>
    <rPh sb="116" eb="118">
      <t>スウチ</t>
    </rPh>
    <rPh sb="129" eb="131">
      <t>ケイヒ</t>
    </rPh>
    <rPh sb="131" eb="133">
      <t>カイシュウ</t>
    </rPh>
    <rPh sb="133" eb="134">
      <t>リツ</t>
    </rPh>
    <rPh sb="135" eb="137">
      <t>ルイジ</t>
    </rPh>
    <rPh sb="137" eb="139">
      <t>ダンタイ</t>
    </rPh>
    <rPh sb="140" eb="142">
      <t>ヒカク</t>
    </rPh>
    <rPh sb="145" eb="146">
      <t>ヒク</t>
    </rPh>
    <rPh sb="157" eb="159">
      <t>ケイヒ</t>
    </rPh>
    <rPh sb="159" eb="161">
      <t>サクゲン</t>
    </rPh>
    <rPh sb="162" eb="165">
      <t>シヨウリョウ</t>
    </rPh>
    <rPh sb="165" eb="167">
      <t>カイテイ</t>
    </rPh>
    <rPh sb="167" eb="168">
      <t>オヨ</t>
    </rPh>
    <rPh sb="169" eb="172">
      <t>スイセンカ</t>
    </rPh>
    <rPh sb="172" eb="173">
      <t>リツ</t>
    </rPh>
    <rPh sb="174" eb="176">
      <t>コウジョウ</t>
    </rPh>
    <rPh sb="179" eb="181">
      <t>ケイエイ</t>
    </rPh>
    <rPh sb="181" eb="183">
      <t>ジョウキョウ</t>
    </rPh>
    <rPh sb="184" eb="186">
      <t>カイゼン</t>
    </rPh>
    <rPh sb="187" eb="188">
      <t>スス</t>
    </rPh>
    <rPh sb="190" eb="192">
      <t>ヒツヨウ</t>
    </rPh>
    <rPh sb="199" eb="201">
      <t>リュウドウ</t>
    </rPh>
    <rPh sb="201" eb="203">
      <t>ヒリツ</t>
    </rPh>
    <rPh sb="222" eb="224">
      <t>リュウドウ</t>
    </rPh>
    <rPh sb="224" eb="226">
      <t>フサイ</t>
    </rPh>
    <rPh sb="227" eb="229">
      <t>ケンセツ</t>
    </rPh>
    <rPh sb="229" eb="231">
      <t>カイリョウ</t>
    </rPh>
    <rPh sb="231" eb="232">
      <t>ヒ</t>
    </rPh>
    <rPh sb="232" eb="233">
      <t>トウ</t>
    </rPh>
    <rPh sb="234" eb="236">
      <t>ザイゲン</t>
    </rPh>
    <rPh sb="237" eb="238">
      <t>ア</t>
    </rPh>
    <rPh sb="240" eb="242">
      <t>キギョウ</t>
    </rPh>
    <rPh sb="242" eb="243">
      <t>サイ</t>
    </rPh>
    <rPh sb="244" eb="245">
      <t>フク</t>
    </rPh>
    <rPh sb="255" eb="257">
      <t>エイキョウ</t>
    </rPh>
    <rPh sb="258" eb="259">
      <t>オオ</t>
    </rPh>
    <rPh sb="297" eb="299">
      <t>コンゴ</t>
    </rPh>
    <rPh sb="344" eb="347">
      <t>キギョウサイ</t>
    </rPh>
    <rPh sb="347" eb="349">
      <t>ザンダカ</t>
    </rPh>
    <rPh sb="349" eb="350">
      <t>タイ</t>
    </rPh>
    <rPh sb="350" eb="352">
      <t>ジギョウ</t>
    </rPh>
    <rPh sb="352" eb="354">
      <t>キボ</t>
    </rPh>
    <rPh sb="354" eb="356">
      <t>ヒリツ</t>
    </rPh>
    <rPh sb="358" eb="360">
      <t>ルイジ</t>
    </rPh>
    <rPh sb="360" eb="362">
      <t>ダンタイ</t>
    </rPh>
    <rPh sb="363" eb="366">
      <t>ヘイキンチ</t>
    </rPh>
    <rPh sb="367" eb="369">
      <t>ヒカク</t>
    </rPh>
    <rPh sb="372" eb="373">
      <t>ヒク</t>
    </rPh>
    <rPh sb="374" eb="376">
      <t>スウチ</t>
    </rPh>
    <rPh sb="383" eb="385">
      <t>レイワ</t>
    </rPh>
    <rPh sb="386" eb="388">
      <t>ネンド</t>
    </rPh>
    <rPh sb="389" eb="391">
      <t>ショウカン</t>
    </rPh>
    <rPh sb="391" eb="392">
      <t>ガク</t>
    </rPh>
    <rPh sb="393" eb="394">
      <t>タイ</t>
    </rPh>
    <rPh sb="396" eb="398">
      <t>カリイレ</t>
    </rPh>
    <rPh sb="398" eb="399">
      <t>ガク</t>
    </rPh>
    <rPh sb="400" eb="402">
      <t>シタマワ</t>
    </rPh>
    <rPh sb="407" eb="409">
      <t>コンゴ</t>
    </rPh>
    <rPh sb="410" eb="412">
      <t>キギョウ</t>
    </rPh>
    <rPh sb="412" eb="413">
      <t>サイ</t>
    </rPh>
    <rPh sb="413" eb="415">
      <t>ザンダカ</t>
    </rPh>
    <rPh sb="416" eb="418">
      <t>ゲンショウ</t>
    </rPh>
    <rPh sb="420" eb="422">
      <t>ミコ</t>
    </rPh>
    <rPh sb="430" eb="432">
      <t>シセツ</t>
    </rPh>
    <rPh sb="432" eb="435">
      <t>リヨウリツ</t>
    </rPh>
    <rPh sb="441" eb="443">
      <t>ルイジダ</t>
    </rPh>
    <rPh sb="491" eb="492">
      <t>スウ</t>
    </rPh>
    <rPh sb="492" eb="493">
      <t>トウ</t>
    </rPh>
    <rPh sb="494" eb="496">
      <t>チュウシ</t>
    </rPh>
    <rPh sb="498" eb="500">
      <t>フメイ</t>
    </rPh>
    <rPh sb="500" eb="501">
      <t>スイ</t>
    </rPh>
    <rPh sb="501" eb="503">
      <t>タイサク</t>
    </rPh>
    <rPh sb="504" eb="505">
      <t>オコナ</t>
    </rPh>
    <rPh sb="509" eb="511">
      <t>ヒツヨウ</t>
    </rPh>
    <rPh sb="518" eb="521">
      <t>スイセンカ</t>
    </rPh>
    <rPh sb="521" eb="522">
      <t>リツ</t>
    </rPh>
    <rPh sb="524" eb="528">
      <t>ルイジダンタイ</t>
    </rPh>
    <rPh sb="529" eb="530">
      <t>チカ</t>
    </rPh>
    <rPh sb="531" eb="533">
      <t>スウチ</t>
    </rPh>
    <rPh sb="538" eb="539">
      <t>ヒ</t>
    </rPh>
    <rPh sb="540" eb="541">
      <t>ツヅ</t>
    </rPh>
    <rPh sb="542" eb="544">
      <t>ケイハツ</t>
    </rPh>
    <rPh sb="544" eb="546">
      <t>カツドウ</t>
    </rPh>
    <rPh sb="547" eb="548">
      <t>オコナ</t>
    </rPh>
    <rPh sb="549" eb="552">
      <t>スイセンカ</t>
    </rPh>
    <rPh sb="552" eb="553">
      <t>リツ</t>
    </rPh>
    <rPh sb="554" eb="555">
      <t>ア</t>
    </rPh>
    <rPh sb="559" eb="561">
      <t>ヒツヨウ</t>
    </rPh>
    <phoneticPr fontId="4"/>
  </si>
  <si>
    <t>　本市では、経営判断に必要な損益の認識、資産・負債等を正確に把握する必要があることから、令和2年4月1日から地方公営企業法を適用した。
　施設建設は概ね完了しており、維持管理が中心となっている。
　今後は、引き続き水洗化率の向上に努めるとともに使用料改定や施設の統廃合について検討を進め、下水道使用料の安定的な確保と汚水処理に係る経費削減による経費回収率の向上に取り組む必要がある。
　令和2年度経営戦略策定済み。令和7年度見直し予定。</t>
    <rPh sb="122" eb="125">
      <t>シヨウリョウ</t>
    </rPh>
    <rPh sb="125" eb="127">
      <t>カイテイ</t>
    </rPh>
    <rPh sb="207" eb="209">
      <t>レイワ</t>
    </rPh>
    <rPh sb="210" eb="212">
      <t>ネンド</t>
    </rPh>
    <rPh sb="212" eb="214">
      <t>ミナオ</t>
    </rPh>
    <rPh sb="215" eb="217">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</si>
</sst>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83B5-4C39-8A05-AAD2C004646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0.02</c:v>
                </c:pt>
                <c:pt idx="4">
                  <c:v>0.01</c:v>
                </c:pt>
              </c:numCache>
            </c:numRef>
          </c:val>
          <c:smooth val="0"/>
          <c:extLst>
            <c:ext xmlns:c16="http://schemas.microsoft.com/office/drawing/2014/chart" uri="{C3380CC4-5D6E-409C-BE32-E72D297353CC}">
              <c16:uniqueId val="{00000001-83B5-4C39-8A05-AAD2C004646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66.790000000000006</c:v>
                </c:pt>
                <c:pt idx="4">
                  <c:v>66.239999999999995</c:v>
                </c:pt>
              </c:numCache>
            </c:numRef>
          </c:val>
          <c:extLst>
            <c:ext xmlns:c16="http://schemas.microsoft.com/office/drawing/2014/chart" uri="{C3380CC4-5D6E-409C-BE32-E72D297353CC}">
              <c16:uniqueId val="{00000000-20C7-4D12-B7C7-783F72627CF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55.26</c:v>
                </c:pt>
                <c:pt idx="4">
                  <c:v>54.54</c:v>
                </c:pt>
              </c:numCache>
            </c:numRef>
          </c:val>
          <c:smooth val="0"/>
          <c:extLst>
            <c:ext xmlns:c16="http://schemas.microsoft.com/office/drawing/2014/chart" uri="{C3380CC4-5D6E-409C-BE32-E72D297353CC}">
              <c16:uniqueId val="{00000001-20C7-4D12-B7C7-783F72627CF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90.08</c:v>
                </c:pt>
                <c:pt idx="4">
                  <c:v>91.11</c:v>
                </c:pt>
              </c:numCache>
            </c:numRef>
          </c:val>
          <c:extLst>
            <c:ext xmlns:c16="http://schemas.microsoft.com/office/drawing/2014/chart" uri="{C3380CC4-5D6E-409C-BE32-E72D297353CC}">
              <c16:uniqueId val="{00000000-DA27-4678-BB1D-D4D016C8285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90.52</c:v>
                </c:pt>
                <c:pt idx="4">
                  <c:v>90.3</c:v>
                </c:pt>
              </c:numCache>
            </c:numRef>
          </c:val>
          <c:smooth val="0"/>
          <c:extLst>
            <c:ext xmlns:c16="http://schemas.microsoft.com/office/drawing/2014/chart" uri="{C3380CC4-5D6E-409C-BE32-E72D297353CC}">
              <c16:uniqueId val="{00000001-DA27-4678-BB1D-D4D016C8285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100.25</c:v>
                </c:pt>
                <c:pt idx="4">
                  <c:v>100.91</c:v>
                </c:pt>
              </c:numCache>
            </c:numRef>
          </c:val>
          <c:extLst>
            <c:ext xmlns:c16="http://schemas.microsoft.com/office/drawing/2014/chart" uri="{C3380CC4-5D6E-409C-BE32-E72D297353CC}">
              <c16:uniqueId val="{00000000-13D6-497A-9E15-A9937F7D793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103.09</c:v>
                </c:pt>
                <c:pt idx="4">
                  <c:v>102.11</c:v>
                </c:pt>
              </c:numCache>
            </c:numRef>
          </c:val>
          <c:smooth val="0"/>
          <c:extLst>
            <c:ext xmlns:c16="http://schemas.microsoft.com/office/drawing/2014/chart" uri="{C3380CC4-5D6E-409C-BE32-E72D297353CC}">
              <c16:uniqueId val="{00000001-13D6-497A-9E15-A9937F7D793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4.25</c:v>
                </c:pt>
                <c:pt idx="4">
                  <c:v>8.3800000000000008</c:v>
                </c:pt>
              </c:numCache>
            </c:numRef>
          </c:val>
          <c:extLst>
            <c:ext xmlns:c16="http://schemas.microsoft.com/office/drawing/2014/chart" uri="{C3380CC4-5D6E-409C-BE32-E72D297353CC}">
              <c16:uniqueId val="{00000000-12EF-458A-8D62-28E94D6FB6B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24.8</c:v>
                </c:pt>
                <c:pt idx="4">
                  <c:v>28.12</c:v>
                </c:pt>
              </c:numCache>
            </c:numRef>
          </c:val>
          <c:smooth val="0"/>
          <c:extLst>
            <c:ext xmlns:c16="http://schemas.microsoft.com/office/drawing/2014/chart" uri="{C3380CC4-5D6E-409C-BE32-E72D297353CC}">
              <c16:uniqueId val="{00000001-12EF-458A-8D62-28E94D6FB6B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FFD2-4ACD-BC8C-2BDB2A9F88D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FFD2-4ACD-BC8C-2BDB2A9F88D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C538-4D0D-9E4E-202E79F01E4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101.24</c:v>
                </c:pt>
                <c:pt idx="4">
                  <c:v>124.9</c:v>
                </c:pt>
              </c:numCache>
            </c:numRef>
          </c:val>
          <c:smooth val="0"/>
          <c:extLst>
            <c:ext xmlns:c16="http://schemas.microsoft.com/office/drawing/2014/chart" uri="{C3380CC4-5D6E-409C-BE32-E72D297353CC}">
              <c16:uniqueId val="{00000001-C538-4D0D-9E4E-202E79F01E4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41.56</c:v>
                </c:pt>
                <c:pt idx="4">
                  <c:v>26.43</c:v>
                </c:pt>
              </c:numCache>
            </c:numRef>
          </c:val>
          <c:extLst>
            <c:ext xmlns:c16="http://schemas.microsoft.com/office/drawing/2014/chart" uri="{C3380CC4-5D6E-409C-BE32-E72D297353CC}">
              <c16:uniqueId val="{00000000-96EB-4E50-9D36-EA4E52F048D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37.24</c:v>
                </c:pt>
                <c:pt idx="4">
                  <c:v>33.58</c:v>
                </c:pt>
              </c:numCache>
            </c:numRef>
          </c:val>
          <c:smooth val="0"/>
          <c:extLst>
            <c:ext xmlns:c16="http://schemas.microsoft.com/office/drawing/2014/chart" uri="{C3380CC4-5D6E-409C-BE32-E72D297353CC}">
              <c16:uniqueId val="{00000001-96EB-4E50-9D36-EA4E52F048D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477.8</c:v>
                </c:pt>
                <c:pt idx="4">
                  <c:v>632.71</c:v>
                </c:pt>
              </c:numCache>
            </c:numRef>
          </c:val>
          <c:extLst>
            <c:ext xmlns:c16="http://schemas.microsoft.com/office/drawing/2014/chart" uri="{C3380CC4-5D6E-409C-BE32-E72D297353CC}">
              <c16:uniqueId val="{00000000-1F73-463B-973D-937D332E223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783.8</c:v>
                </c:pt>
                <c:pt idx="4">
                  <c:v>778.81</c:v>
                </c:pt>
              </c:numCache>
            </c:numRef>
          </c:val>
          <c:smooth val="0"/>
          <c:extLst>
            <c:ext xmlns:c16="http://schemas.microsoft.com/office/drawing/2014/chart" uri="{C3380CC4-5D6E-409C-BE32-E72D297353CC}">
              <c16:uniqueId val="{00000001-1F73-463B-973D-937D332E223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50.49</c:v>
                </c:pt>
                <c:pt idx="4">
                  <c:v>50.92</c:v>
                </c:pt>
              </c:numCache>
            </c:numRef>
          </c:val>
          <c:extLst>
            <c:ext xmlns:c16="http://schemas.microsoft.com/office/drawing/2014/chart" uri="{C3380CC4-5D6E-409C-BE32-E72D297353CC}">
              <c16:uniqueId val="{00000000-15C8-4DCF-8910-980429ADC06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68.11</c:v>
                </c:pt>
                <c:pt idx="4">
                  <c:v>67.23</c:v>
                </c:pt>
              </c:numCache>
            </c:numRef>
          </c:val>
          <c:smooth val="0"/>
          <c:extLst>
            <c:ext xmlns:c16="http://schemas.microsoft.com/office/drawing/2014/chart" uri="{C3380CC4-5D6E-409C-BE32-E72D297353CC}">
              <c16:uniqueId val="{00000001-15C8-4DCF-8910-980429ADC06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150</c:v>
                </c:pt>
                <c:pt idx="4">
                  <c:v>150</c:v>
                </c:pt>
              </c:numCache>
            </c:numRef>
          </c:val>
          <c:extLst>
            <c:ext xmlns:c16="http://schemas.microsoft.com/office/drawing/2014/chart" uri="{C3380CC4-5D6E-409C-BE32-E72D297353CC}">
              <c16:uniqueId val="{00000000-9469-439F-A734-F83E6ADBC17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222.41</c:v>
                </c:pt>
                <c:pt idx="4">
                  <c:v>228.21</c:v>
                </c:pt>
              </c:numCache>
            </c:numRef>
          </c:val>
          <c:smooth val="0"/>
          <c:extLst>
            <c:ext xmlns:c16="http://schemas.microsoft.com/office/drawing/2014/chart" uri="{C3380CC4-5D6E-409C-BE32-E72D297353CC}">
              <c16:uniqueId val="{00000001-9469-439F-A734-F83E6ADBC17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【104.16】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【128.23】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【24.95】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9140625" defaultRowHeight="13.3" x14ac:dyDescent="0.25"/>
  <cols>
    <col min="1" max="1" width="2.69140625" customWidth="1"/>
    <col min="2" max="62" width="3.765625" customWidth="1"/>
    <col min="64" max="78" width="3.07421875" customWidth="1"/>
    <col min="79" max="79" width="4.4609375" bestFit="1" customWidth="1"/>
    <col min="81" max="82" width="4.4609375" bestFit="1" customWidth="1"/>
  </cols>
  <sheetData>
    <row r="1" spans="1:78" ht="17.25" customHeigh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2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2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2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5">
      <c r="A6" s="2"/>
      <c r="B6" s="74" t="str">
        <f>データ!H6</f>
        <v>愛知県　田原市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5">
      <c r="A7" s="2"/>
      <c r="B7" s="53" t="s">
        <v>1</v>
      </c>
      <c r="C7" s="53"/>
      <c r="D7" s="53"/>
      <c r="E7" s="53"/>
      <c r="F7" s="53"/>
      <c r="G7" s="53"/>
      <c r="H7" s="53"/>
      <c r="I7" s="53" t="s">
        <v>2</v>
      </c>
      <c r="J7" s="53"/>
      <c r="K7" s="53"/>
      <c r="L7" s="53"/>
      <c r="M7" s="53"/>
      <c r="N7" s="53"/>
      <c r="O7" s="53"/>
      <c r="P7" s="53" t="s">
        <v>3</v>
      </c>
      <c r="Q7" s="53"/>
      <c r="R7" s="53"/>
      <c r="S7" s="53"/>
      <c r="T7" s="53"/>
      <c r="U7" s="53"/>
      <c r="V7" s="53"/>
      <c r="W7" s="53" t="s">
        <v>4</v>
      </c>
      <c r="X7" s="53"/>
      <c r="Y7" s="53"/>
      <c r="Z7" s="53"/>
      <c r="AA7" s="53"/>
      <c r="AB7" s="53"/>
      <c r="AC7" s="53"/>
      <c r="AD7" s="53" t="s">
        <v>5</v>
      </c>
      <c r="AE7" s="53"/>
      <c r="AF7" s="53"/>
      <c r="AG7" s="53"/>
      <c r="AH7" s="53"/>
      <c r="AI7" s="53"/>
      <c r="AJ7" s="53"/>
      <c r="AK7" s="3"/>
      <c r="AL7" s="53" t="s">
        <v>6</v>
      </c>
      <c r="AM7" s="53"/>
      <c r="AN7" s="53"/>
      <c r="AO7" s="53"/>
      <c r="AP7" s="53"/>
      <c r="AQ7" s="53"/>
      <c r="AR7" s="53"/>
      <c r="AS7" s="53"/>
      <c r="AT7" s="53" t="s">
        <v>7</v>
      </c>
      <c r="AU7" s="53"/>
      <c r="AV7" s="53"/>
      <c r="AW7" s="53"/>
      <c r="AX7" s="53"/>
      <c r="AY7" s="53"/>
      <c r="AZ7" s="53"/>
      <c r="BA7" s="53"/>
      <c r="BB7" s="53" t="s">
        <v>8</v>
      </c>
      <c r="BC7" s="53"/>
      <c r="BD7" s="53"/>
      <c r="BE7" s="53"/>
      <c r="BF7" s="53"/>
      <c r="BG7" s="53"/>
      <c r="BH7" s="53"/>
      <c r="BI7" s="53"/>
      <c r="BJ7" s="3"/>
      <c r="BK7" s="3"/>
      <c r="BL7" s="75" t="s">
        <v>9</v>
      </c>
      <c r="BM7" s="76"/>
      <c r="BN7" s="76"/>
      <c r="BO7" s="76"/>
      <c r="BP7" s="76"/>
      <c r="BQ7" s="76"/>
      <c r="BR7" s="76"/>
      <c r="BS7" s="76"/>
      <c r="BT7" s="76"/>
      <c r="BU7" s="76"/>
      <c r="BV7" s="76"/>
      <c r="BW7" s="76"/>
      <c r="BX7" s="76"/>
      <c r="BY7" s="77"/>
    </row>
    <row r="8" spans="1:78" ht="18.75" customHeight="1" x14ac:dyDescent="0.25">
      <c r="A8" s="2"/>
      <c r="B8" s="71" t="str">
        <f>データ!I6</f>
        <v>法適用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F1</v>
      </c>
      <c r="X8" s="71"/>
      <c r="Y8" s="71"/>
      <c r="Z8" s="71"/>
      <c r="AA8" s="71"/>
      <c r="AB8" s="71"/>
      <c r="AC8" s="71"/>
      <c r="AD8" s="72" t="str">
        <f>データ!$M$6</f>
        <v>非設置</v>
      </c>
      <c r="AE8" s="72"/>
      <c r="AF8" s="72"/>
      <c r="AG8" s="72"/>
      <c r="AH8" s="72"/>
      <c r="AI8" s="72"/>
      <c r="AJ8" s="72"/>
      <c r="AK8" s="3"/>
      <c r="AL8" s="52">
        <f>データ!S6</f>
        <v>60082</v>
      </c>
      <c r="AM8" s="52"/>
      <c r="AN8" s="52"/>
      <c r="AO8" s="52"/>
      <c r="AP8" s="52"/>
      <c r="AQ8" s="52"/>
      <c r="AR8" s="52"/>
      <c r="AS8" s="52"/>
      <c r="AT8" s="51">
        <f>データ!T6</f>
        <v>191.11</v>
      </c>
      <c r="AU8" s="51"/>
      <c r="AV8" s="51"/>
      <c r="AW8" s="51"/>
      <c r="AX8" s="51"/>
      <c r="AY8" s="51"/>
      <c r="AZ8" s="51"/>
      <c r="BA8" s="51"/>
      <c r="BB8" s="51">
        <f>データ!U6</f>
        <v>314.38</v>
      </c>
      <c r="BC8" s="51"/>
      <c r="BD8" s="51"/>
      <c r="BE8" s="51"/>
      <c r="BF8" s="51"/>
      <c r="BG8" s="51"/>
      <c r="BH8" s="51"/>
      <c r="BI8" s="51"/>
      <c r="BJ8" s="3"/>
      <c r="BK8" s="3"/>
      <c r="BL8" s="67" t="s">
        <v>10</v>
      </c>
      <c r="BM8" s="68"/>
      <c r="BN8" s="69" t="s">
        <v>11</v>
      </c>
      <c r="BO8" s="69"/>
      <c r="BP8" s="69"/>
      <c r="BQ8" s="69"/>
      <c r="BR8" s="69"/>
      <c r="BS8" s="69"/>
      <c r="BT8" s="69"/>
      <c r="BU8" s="69"/>
      <c r="BV8" s="69"/>
      <c r="BW8" s="69"/>
      <c r="BX8" s="69"/>
      <c r="BY8" s="70"/>
    </row>
    <row r="9" spans="1:78" ht="18.75" customHeight="1" x14ac:dyDescent="0.25">
      <c r="A9" s="2"/>
      <c r="B9" s="53" t="s">
        <v>12</v>
      </c>
      <c r="C9" s="53"/>
      <c r="D9" s="53"/>
      <c r="E9" s="53"/>
      <c r="F9" s="53"/>
      <c r="G9" s="53"/>
      <c r="H9" s="53"/>
      <c r="I9" s="53" t="s">
        <v>13</v>
      </c>
      <c r="J9" s="53"/>
      <c r="K9" s="53"/>
      <c r="L9" s="53"/>
      <c r="M9" s="53"/>
      <c r="N9" s="53"/>
      <c r="O9" s="53"/>
      <c r="P9" s="53" t="s">
        <v>14</v>
      </c>
      <c r="Q9" s="53"/>
      <c r="R9" s="53"/>
      <c r="S9" s="53"/>
      <c r="T9" s="53"/>
      <c r="U9" s="53"/>
      <c r="V9" s="53"/>
      <c r="W9" s="53" t="s">
        <v>15</v>
      </c>
      <c r="X9" s="53"/>
      <c r="Y9" s="53"/>
      <c r="Z9" s="53"/>
      <c r="AA9" s="53"/>
      <c r="AB9" s="53"/>
      <c r="AC9" s="53"/>
      <c r="AD9" s="53" t="s">
        <v>16</v>
      </c>
      <c r="AE9" s="53"/>
      <c r="AF9" s="53"/>
      <c r="AG9" s="53"/>
      <c r="AH9" s="53"/>
      <c r="AI9" s="53"/>
      <c r="AJ9" s="53"/>
      <c r="AK9" s="3"/>
      <c r="AL9" s="53" t="s">
        <v>17</v>
      </c>
      <c r="AM9" s="53"/>
      <c r="AN9" s="53"/>
      <c r="AO9" s="53"/>
      <c r="AP9" s="53"/>
      <c r="AQ9" s="53"/>
      <c r="AR9" s="53"/>
      <c r="AS9" s="53"/>
      <c r="AT9" s="53" t="s">
        <v>18</v>
      </c>
      <c r="AU9" s="53"/>
      <c r="AV9" s="53"/>
      <c r="AW9" s="53"/>
      <c r="AX9" s="53"/>
      <c r="AY9" s="53"/>
      <c r="AZ9" s="53"/>
      <c r="BA9" s="53"/>
      <c r="BB9" s="53" t="s">
        <v>19</v>
      </c>
      <c r="BC9" s="53"/>
      <c r="BD9" s="53"/>
      <c r="BE9" s="53"/>
      <c r="BF9" s="53"/>
      <c r="BG9" s="53"/>
      <c r="BH9" s="53"/>
      <c r="BI9" s="53"/>
      <c r="BJ9" s="3"/>
      <c r="BK9" s="3"/>
      <c r="BL9" s="54" t="s">
        <v>20</v>
      </c>
      <c r="BM9" s="55"/>
      <c r="BN9" s="56" t="s">
        <v>21</v>
      </c>
      <c r="BO9" s="56"/>
      <c r="BP9" s="56"/>
      <c r="BQ9" s="56"/>
      <c r="BR9" s="56"/>
      <c r="BS9" s="56"/>
      <c r="BT9" s="56"/>
      <c r="BU9" s="56"/>
      <c r="BV9" s="56"/>
      <c r="BW9" s="56"/>
      <c r="BX9" s="56"/>
      <c r="BY9" s="57"/>
    </row>
    <row r="10" spans="1:78" ht="18.75" customHeight="1" x14ac:dyDescent="0.25">
      <c r="A10" s="2"/>
      <c r="B10" s="51" t="str">
        <f>データ!N6</f>
        <v>-</v>
      </c>
      <c r="C10" s="51"/>
      <c r="D10" s="51"/>
      <c r="E10" s="51"/>
      <c r="F10" s="51"/>
      <c r="G10" s="51"/>
      <c r="H10" s="51"/>
      <c r="I10" s="51">
        <f>データ!O6</f>
        <v>82.31</v>
      </c>
      <c r="J10" s="51"/>
      <c r="K10" s="51"/>
      <c r="L10" s="51"/>
      <c r="M10" s="51"/>
      <c r="N10" s="51"/>
      <c r="O10" s="51"/>
      <c r="P10" s="51">
        <f>データ!P6</f>
        <v>39.35</v>
      </c>
      <c r="Q10" s="51"/>
      <c r="R10" s="51"/>
      <c r="S10" s="51"/>
      <c r="T10" s="51"/>
      <c r="U10" s="51"/>
      <c r="V10" s="51"/>
      <c r="W10" s="51">
        <f>データ!Q6</f>
        <v>88.47</v>
      </c>
      <c r="X10" s="51"/>
      <c r="Y10" s="51"/>
      <c r="Z10" s="51"/>
      <c r="AA10" s="51"/>
      <c r="AB10" s="51"/>
      <c r="AC10" s="51"/>
      <c r="AD10" s="52">
        <f>データ!R6</f>
        <v>2095</v>
      </c>
      <c r="AE10" s="52"/>
      <c r="AF10" s="52"/>
      <c r="AG10" s="52"/>
      <c r="AH10" s="52"/>
      <c r="AI10" s="52"/>
      <c r="AJ10" s="52"/>
      <c r="AK10" s="2"/>
      <c r="AL10" s="52">
        <f>データ!V6</f>
        <v>23504</v>
      </c>
      <c r="AM10" s="52"/>
      <c r="AN10" s="52"/>
      <c r="AO10" s="52"/>
      <c r="AP10" s="52"/>
      <c r="AQ10" s="52"/>
      <c r="AR10" s="52"/>
      <c r="AS10" s="52"/>
      <c r="AT10" s="51">
        <f>データ!W6</f>
        <v>16</v>
      </c>
      <c r="AU10" s="51"/>
      <c r="AV10" s="51"/>
      <c r="AW10" s="51"/>
      <c r="AX10" s="51"/>
      <c r="AY10" s="51"/>
      <c r="AZ10" s="51"/>
      <c r="BA10" s="51"/>
      <c r="BB10" s="51">
        <f>データ!X6</f>
        <v>1469</v>
      </c>
      <c r="BC10" s="51"/>
      <c r="BD10" s="51"/>
      <c r="BE10" s="51"/>
      <c r="BF10" s="51"/>
      <c r="BG10" s="51"/>
      <c r="BH10" s="51"/>
      <c r="BI10" s="51"/>
      <c r="BJ10" s="2"/>
      <c r="BK10" s="2"/>
      <c r="BL10" s="58" t="s">
        <v>22</v>
      </c>
      <c r="BM10" s="59"/>
      <c r="BN10" s="60" t="s">
        <v>23</v>
      </c>
      <c r="BO10" s="60"/>
      <c r="BP10" s="60"/>
      <c r="BQ10" s="60"/>
      <c r="BR10" s="60"/>
      <c r="BS10" s="60"/>
      <c r="BT10" s="60"/>
      <c r="BU10" s="60"/>
      <c r="BV10" s="60"/>
      <c r="BW10" s="60"/>
      <c r="BX10" s="60"/>
      <c r="BY10" s="61"/>
    </row>
    <row r="11" spans="1:78" ht="9.75" customHeight="1"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24</v>
      </c>
      <c r="BM11" s="62"/>
      <c r="BN11" s="62"/>
      <c r="BO11" s="62"/>
      <c r="BP11" s="62"/>
      <c r="BQ11" s="62"/>
      <c r="BR11" s="62"/>
      <c r="BS11" s="62"/>
      <c r="BT11" s="62"/>
      <c r="BU11" s="62"/>
      <c r="BV11" s="62"/>
      <c r="BW11" s="62"/>
      <c r="BX11" s="62"/>
      <c r="BY11" s="62"/>
      <c r="BZ11" s="62"/>
    </row>
    <row r="12" spans="1:78" ht="9.75" customHeight="1"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25">
      <c r="A14" s="2"/>
      <c r="B14" s="64" t="s">
        <v>25</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8" t="s">
        <v>26</v>
      </c>
      <c r="BM14" s="39"/>
      <c r="BN14" s="39"/>
      <c r="BO14" s="39"/>
      <c r="BP14" s="39"/>
      <c r="BQ14" s="39"/>
      <c r="BR14" s="39"/>
      <c r="BS14" s="39"/>
      <c r="BT14" s="39"/>
      <c r="BU14" s="39"/>
      <c r="BV14" s="39"/>
      <c r="BW14" s="39"/>
      <c r="BX14" s="39"/>
      <c r="BY14" s="39"/>
      <c r="BZ14" s="40"/>
    </row>
    <row r="15" spans="1:78" ht="13.5" customHeight="1" x14ac:dyDescent="0.2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115</v>
      </c>
      <c r="BM16" s="30"/>
      <c r="BN16" s="30"/>
      <c r="BO16" s="30"/>
      <c r="BP16" s="30"/>
      <c r="BQ16" s="30"/>
      <c r="BR16" s="30"/>
      <c r="BS16" s="30"/>
      <c r="BT16" s="30"/>
      <c r="BU16" s="30"/>
      <c r="BV16" s="30"/>
      <c r="BW16" s="30"/>
      <c r="BX16" s="30"/>
      <c r="BY16" s="30"/>
      <c r="BZ16" s="31"/>
    </row>
    <row r="17" spans="1:78" ht="13.5" customHeight="1" x14ac:dyDescent="0.2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114</v>
      </c>
      <c r="BM47" s="30"/>
      <c r="BN47" s="30"/>
      <c r="BO47" s="30"/>
      <c r="BP47" s="30"/>
      <c r="BQ47" s="30"/>
      <c r="BR47" s="30"/>
      <c r="BS47" s="30"/>
      <c r="BT47" s="30"/>
      <c r="BU47" s="30"/>
      <c r="BV47" s="30"/>
      <c r="BW47" s="30"/>
      <c r="BX47" s="30"/>
      <c r="BY47" s="30"/>
      <c r="BZ47" s="31"/>
    </row>
    <row r="48" spans="1:78" ht="13.5" customHeight="1" x14ac:dyDescent="0.2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4" t="s">
        <v>116</v>
      </c>
      <c r="BM66" s="45"/>
      <c r="BN66" s="45"/>
      <c r="BO66" s="45"/>
      <c r="BP66" s="45"/>
      <c r="BQ66" s="45"/>
      <c r="BR66" s="45"/>
      <c r="BS66" s="45"/>
      <c r="BT66" s="45"/>
      <c r="BU66" s="45"/>
      <c r="BV66" s="45"/>
      <c r="BW66" s="45"/>
      <c r="BX66" s="45"/>
      <c r="BY66" s="45"/>
      <c r="BZ66" s="46"/>
    </row>
    <row r="67" spans="1:78" ht="13.5" customHeight="1" x14ac:dyDescent="0.2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4"/>
      <c r="BM67" s="45"/>
      <c r="BN67" s="45"/>
      <c r="BO67" s="45"/>
      <c r="BP67" s="45"/>
      <c r="BQ67" s="45"/>
      <c r="BR67" s="45"/>
      <c r="BS67" s="45"/>
      <c r="BT67" s="45"/>
      <c r="BU67" s="45"/>
      <c r="BV67" s="45"/>
      <c r="BW67" s="45"/>
      <c r="BX67" s="45"/>
      <c r="BY67" s="45"/>
      <c r="BZ67" s="46"/>
    </row>
    <row r="68" spans="1:78" ht="13.5" customHeight="1" x14ac:dyDescent="0.2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4"/>
      <c r="BM68" s="45"/>
      <c r="BN68" s="45"/>
      <c r="BO68" s="45"/>
      <c r="BP68" s="45"/>
      <c r="BQ68" s="45"/>
      <c r="BR68" s="45"/>
      <c r="BS68" s="45"/>
      <c r="BT68" s="45"/>
      <c r="BU68" s="45"/>
      <c r="BV68" s="45"/>
      <c r="BW68" s="45"/>
      <c r="BX68" s="45"/>
      <c r="BY68" s="45"/>
      <c r="BZ68" s="46"/>
    </row>
    <row r="69" spans="1:78" ht="13.5" customHeight="1" x14ac:dyDescent="0.2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4"/>
      <c r="BM69" s="45"/>
      <c r="BN69" s="45"/>
      <c r="BO69" s="45"/>
      <c r="BP69" s="45"/>
      <c r="BQ69" s="45"/>
      <c r="BR69" s="45"/>
      <c r="BS69" s="45"/>
      <c r="BT69" s="45"/>
      <c r="BU69" s="45"/>
      <c r="BV69" s="45"/>
      <c r="BW69" s="45"/>
      <c r="BX69" s="45"/>
      <c r="BY69" s="45"/>
      <c r="BZ69" s="46"/>
    </row>
    <row r="70" spans="1:78" ht="13.5" customHeight="1" x14ac:dyDescent="0.2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4"/>
      <c r="BM70" s="45"/>
      <c r="BN70" s="45"/>
      <c r="BO70" s="45"/>
      <c r="BP70" s="45"/>
      <c r="BQ70" s="45"/>
      <c r="BR70" s="45"/>
      <c r="BS70" s="45"/>
      <c r="BT70" s="45"/>
      <c r="BU70" s="45"/>
      <c r="BV70" s="45"/>
      <c r="BW70" s="45"/>
      <c r="BX70" s="45"/>
      <c r="BY70" s="45"/>
      <c r="BZ70" s="46"/>
    </row>
    <row r="71" spans="1:78" ht="13.5" customHeight="1" x14ac:dyDescent="0.2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4"/>
      <c r="BM71" s="45"/>
      <c r="BN71" s="45"/>
      <c r="BO71" s="45"/>
      <c r="BP71" s="45"/>
      <c r="BQ71" s="45"/>
      <c r="BR71" s="45"/>
      <c r="BS71" s="45"/>
      <c r="BT71" s="45"/>
      <c r="BU71" s="45"/>
      <c r="BV71" s="45"/>
      <c r="BW71" s="45"/>
      <c r="BX71" s="45"/>
      <c r="BY71" s="45"/>
      <c r="BZ71" s="46"/>
    </row>
    <row r="72" spans="1:78" ht="13.5" customHeight="1" x14ac:dyDescent="0.2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4"/>
      <c r="BM72" s="45"/>
      <c r="BN72" s="45"/>
      <c r="BO72" s="45"/>
      <c r="BP72" s="45"/>
      <c r="BQ72" s="45"/>
      <c r="BR72" s="45"/>
      <c r="BS72" s="45"/>
      <c r="BT72" s="45"/>
      <c r="BU72" s="45"/>
      <c r="BV72" s="45"/>
      <c r="BW72" s="45"/>
      <c r="BX72" s="45"/>
      <c r="BY72" s="45"/>
      <c r="BZ72" s="46"/>
    </row>
    <row r="73" spans="1:78" ht="13.5" customHeight="1" x14ac:dyDescent="0.2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4"/>
      <c r="BM73" s="45"/>
      <c r="BN73" s="45"/>
      <c r="BO73" s="45"/>
      <c r="BP73" s="45"/>
      <c r="BQ73" s="45"/>
      <c r="BR73" s="45"/>
      <c r="BS73" s="45"/>
      <c r="BT73" s="45"/>
      <c r="BU73" s="45"/>
      <c r="BV73" s="45"/>
      <c r="BW73" s="45"/>
      <c r="BX73" s="45"/>
      <c r="BY73" s="45"/>
      <c r="BZ73" s="46"/>
    </row>
    <row r="74" spans="1:78" ht="13.5" customHeight="1" x14ac:dyDescent="0.2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4"/>
      <c r="BM74" s="45"/>
      <c r="BN74" s="45"/>
      <c r="BO74" s="45"/>
      <c r="BP74" s="45"/>
      <c r="BQ74" s="45"/>
      <c r="BR74" s="45"/>
      <c r="BS74" s="45"/>
      <c r="BT74" s="45"/>
      <c r="BU74" s="45"/>
      <c r="BV74" s="45"/>
      <c r="BW74" s="45"/>
      <c r="BX74" s="45"/>
      <c r="BY74" s="45"/>
      <c r="BZ74" s="46"/>
    </row>
    <row r="75" spans="1:78" ht="13.5" customHeight="1" x14ac:dyDescent="0.2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4"/>
      <c r="BM75" s="45"/>
      <c r="BN75" s="45"/>
      <c r="BO75" s="45"/>
      <c r="BP75" s="45"/>
      <c r="BQ75" s="45"/>
      <c r="BR75" s="45"/>
      <c r="BS75" s="45"/>
      <c r="BT75" s="45"/>
      <c r="BU75" s="45"/>
      <c r="BV75" s="45"/>
      <c r="BW75" s="45"/>
      <c r="BX75" s="45"/>
      <c r="BY75" s="45"/>
      <c r="BZ75" s="46"/>
    </row>
    <row r="76" spans="1:78" ht="13.5" customHeight="1" x14ac:dyDescent="0.2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4"/>
      <c r="BM76" s="45"/>
      <c r="BN76" s="45"/>
      <c r="BO76" s="45"/>
      <c r="BP76" s="45"/>
      <c r="BQ76" s="45"/>
      <c r="BR76" s="45"/>
      <c r="BS76" s="45"/>
      <c r="BT76" s="45"/>
      <c r="BU76" s="45"/>
      <c r="BV76" s="45"/>
      <c r="BW76" s="45"/>
      <c r="BX76" s="45"/>
      <c r="BY76" s="45"/>
      <c r="BZ76" s="46"/>
    </row>
    <row r="77" spans="1:78" ht="13.5" customHeight="1" x14ac:dyDescent="0.2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4"/>
      <c r="BM77" s="45"/>
      <c r="BN77" s="45"/>
      <c r="BO77" s="45"/>
      <c r="BP77" s="45"/>
      <c r="BQ77" s="45"/>
      <c r="BR77" s="45"/>
      <c r="BS77" s="45"/>
      <c r="BT77" s="45"/>
      <c r="BU77" s="45"/>
      <c r="BV77" s="45"/>
      <c r="BW77" s="45"/>
      <c r="BX77" s="45"/>
      <c r="BY77" s="45"/>
      <c r="BZ77" s="46"/>
    </row>
    <row r="78" spans="1:78" ht="13.5" customHeight="1" x14ac:dyDescent="0.2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4"/>
      <c r="BM78" s="45"/>
      <c r="BN78" s="45"/>
      <c r="BO78" s="45"/>
      <c r="BP78" s="45"/>
      <c r="BQ78" s="45"/>
      <c r="BR78" s="45"/>
      <c r="BS78" s="45"/>
      <c r="BT78" s="45"/>
      <c r="BU78" s="45"/>
      <c r="BV78" s="45"/>
      <c r="BW78" s="45"/>
      <c r="BX78" s="45"/>
      <c r="BY78" s="45"/>
      <c r="BZ78" s="46"/>
    </row>
    <row r="79" spans="1:78" ht="13.5" customHeight="1" x14ac:dyDescent="0.2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4"/>
      <c r="BM79" s="45"/>
      <c r="BN79" s="45"/>
      <c r="BO79" s="45"/>
      <c r="BP79" s="45"/>
      <c r="BQ79" s="45"/>
      <c r="BR79" s="45"/>
      <c r="BS79" s="45"/>
      <c r="BT79" s="45"/>
      <c r="BU79" s="45"/>
      <c r="BV79" s="45"/>
      <c r="BW79" s="45"/>
      <c r="BX79" s="45"/>
      <c r="BY79" s="45"/>
      <c r="BZ79" s="46"/>
    </row>
    <row r="80" spans="1:78" ht="13.5" customHeight="1" x14ac:dyDescent="0.2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4"/>
      <c r="BM80" s="45"/>
      <c r="BN80" s="45"/>
      <c r="BO80" s="45"/>
      <c r="BP80" s="45"/>
      <c r="BQ80" s="45"/>
      <c r="BR80" s="45"/>
      <c r="BS80" s="45"/>
      <c r="BT80" s="45"/>
      <c r="BU80" s="45"/>
      <c r="BV80" s="45"/>
      <c r="BW80" s="45"/>
      <c r="BX80" s="45"/>
      <c r="BY80" s="45"/>
      <c r="BZ80" s="46"/>
    </row>
    <row r="81" spans="1:78" ht="13.5" customHeight="1" x14ac:dyDescent="0.2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4"/>
      <c r="BM81" s="45"/>
      <c r="BN81" s="45"/>
      <c r="BO81" s="45"/>
      <c r="BP81" s="45"/>
      <c r="BQ81" s="45"/>
      <c r="BR81" s="45"/>
      <c r="BS81" s="45"/>
      <c r="BT81" s="45"/>
      <c r="BU81" s="45"/>
      <c r="BV81" s="45"/>
      <c r="BW81" s="45"/>
      <c r="BX81" s="45"/>
      <c r="BY81" s="45"/>
      <c r="BZ81" s="46"/>
    </row>
    <row r="82" spans="1:78" ht="13.5" customHeight="1" x14ac:dyDescent="0.2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7"/>
      <c r="BM82" s="48"/>
      <c r="BN82" s="48"/>
      <c r="BO82" s="48"/>
      <c r="BP82" s="48"/>
      <c r="BQ82" s="48"/>
      <c r="BR82" s="48"/>
      <c r="BS82" s="48"/>
      <c r="BT82" s="48"/>
      <c r="BU82" s="48"/>
      <c r="BV82" s="48"/>
      <c r="BW82" s="48"/>
      <c r="BX82" s="48"/>
      <c r="BY82" s="48"/>
      <c r="BZ82" s="49"/>
    </row>
    <row r="83" spans="1:78" x14ac:dyDescent="0.25">
      <c r="C83" s="50" t="s">
        <v>30</v>
      </c>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50"/>
      <c r="BG83" s="50"/>
      <c r="BH83" s="50"/>
      <c r="BI83" s="50"/>
      <c r="BJ83" s="50"/>
    </row>
    <row r="84" spans="1:78" hidden="1" x14ac:dyDescent="0.2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5">
      <c r="B85" s="12"/>
      <c r="C85" s="12"/>
      <c r="D85" s="12"/>
      <c r="E85" s="12" t="str">
        <f>データ!AI6</f>
        <v>【104.16】</v>
      </c>
      <c r="F85" s="12" t="str">
        <f>データ!AT6</f>
        <v>【128.23】</v>
      </c>
      <c r="G85" s="12" t="str">
        <f>データ!BE6</f>
        <v>【34.77】</v>
      </c>
      <c r="H85" s="12" t="str">
        <f>データ!BP6</f>
        <v>【786.37】</v>
      </c>
      <c r="I85" s="12" t="str">
        <f>データ!CA6</f>
        <v>【60.65】</v>
      </c>
      <c r="J85" s="12" t="str">
        <f>データ!CL6</f>
        <v>【256.97】</v>
      </c>
      <c r="K85" s="12" t="str">
        <f>データ!CW6</f>
        <v>【61.14】</v>
      </c>
      <c r="L85" s="12" t="str">
        <f>データ!DH6</f>
        <v>【86.91】</v>
      </c>
      <c r="M85" s="12" t="str">
        <f>データ!DS6</f>
        <v>【24.95】</v>
      </c>
      <c r="N85" s="12" t="str">
        <f>データ!ED6</f>
        <v>【0.00】</v>
      </c>
      <c r="O85" s="12" t="str">
        <f>データ!EO6</f>
        <v>【0.03】</v>
      </c>
    </row>
  </sheetData>
  <sheetProtection algorithmName="SHA-512" hashValue="S6Jcpk+FFub1+gd91mT+KyPS00mqMtmPgU1EsZyIXrUsAKPqU3N4TS+OrBS5CepOLLvMcDVvTKAk14wDh/D2Xg==" saltValue="RbUOBA51BhNvFDbicT9D4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3" x14ac:dyDescent="0.25"/>
  <cols>
    <col min="2" max="144" width="11.84375" customWidth="1"/>
  </cols>
  <sheetData>
    <row r="1" spans="1:148" x14ac:dyDescent="0.2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5">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25">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2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5">
      <c r="A6" s="14" t="s">
        <v>95</v>
      </c>
      <c r="B6" s="19">
        <f>B7</f>
        <v>2021</v>
      </c>
      <c r="C6" s="19">
        <f t="shared" ref="C6:X6" si="3">C7</f>
        <v>232319</v>
      </c>
      <c r="D6" s="19">
        <f t="shared" si="3"/>
        <v>46</v>
      </c>
      <c r="E6" s="19">
        <f t="shared" si="3"/>
        <v>17</v>
      </c>
      <c r="F6" s="19">
        <f t="shared" si="3"/>
        <v>5</v>
      </c>
      <c r="G6" s="19">
        <f t="shared" si="3"/>
        <v>0</v>
      </c>
      <c r="H6" s="19" t="str">
        <f t="shared" si="3"/>
        <v>愛知県　田原市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82.31</v>
      </c>
      <c r="P6" s="20">
        <f t="shared" si="3"/>
        <v>39.35</v>
      </c>
      <c r="Q6" s="20">
        <f t="shared" si="3"/>
        <v>88.47</v>
      </c>
      <c r="R6" s="20">
        <f t="shared" si="3"/>
        <v>2095</v>
      </c>
      <c r="S6" s="20">
        <f t="shared" si="3"/>
        <v>60082</v>
      </c>
      <c r="T6" s="20">
        <f t="shared" si="3"/>
        <v>191.11</v>
      </c>
      <c r="U6" s="20">
        <f t="shared" si="3"/>
        <v>314.38</v>
      </c>
      <c r="V6" s="20">
        <f t="shared" si="3"/>
        <v>23504</v>
      </c>
      <c r="W6" s="20">
        <f t="shared" si="3"/>
        <v>16</v>
      </c>
      <c r="X6" s="20">
        <f t="shared" si="3"/>
        <v>1469</v>
      </c>
      <c r="Y6" s="21" t="str">
        <f>IF(Y7="",NA(),Y7)</f>
        <v>-</v>
      </c>
      <c r="Z6" s="21" t="str">
        <f t="shared" ref="Z6:AH6" si="4">IF(Z7="",NA(),Z7)</f>
        <v>-</v>
      </c>
      <c r="AA6" s="21" t="str">
        <f t="shared" si="4"/>
        <v>-</v>
      </c>
      <c r="AB6" s="21">
        <f t="shared" si="4"/>
        <v>100.25</v>
      </c>
      <c r="AC6" s="21">
        <f t="shared" si="4"/>
        <v>100.91</v>
      </c>
      <c r="AD6" s="21" t="str">
        <f t="shared" si="4"/>
        <v>-</v>
      </c>
      <c r="AE6" s="21" t="str">
        <f t="shared" si="4"/>
        <v>-</v>
      </c>
      <c r="AF6" s="21" t="str">
        <f t="shared" si="4"/>
        <v>-</v>
      </c>
      <c r="AG6" s="21">
        <f t="shared" si="4"/>
        <v>103.09</v>
      </c>
      <c r="AH6" s="21">
        <f t="shared" si="4"/>
        <v>102.11</v>
      </c>
      <c r="AI6" s="20" t="str">
        <f>IF(AI7="","",IF(AI7="-","【-】","【"&amp;SUBSTITUTE(TEXT(AI7,"#,##0.00"),"-","△")&amp;"】"))</f>
        <v>【104.16】</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101.24</v>
      </c>
      <c r="AS6" s="21">
        <f t="shared" si="5"/>
        <v>124.9</v>
      </c>
      <c r="AT6" s="20" t="str">
        <f>IF(AT7="","",IF(AT7="-","【-】","【"&amp;SUBSTITUTE(TEXT(AT7,"#,##0.00"),"-","△")&amp;"】"))</f>
        <v>【128.23】</v>
      </c>
      <c r="AU6" s="21" t="str">
        <f>IF(AU7="",NA(),AU7)</f>
        <v>-</v>
      </c>
      <c r="AV6" s="21" t="str">
        <f t="shared" ref="AV6:BD6" si="6">IF(AV7="",NA(),AV7)</f>
        <v>-</v>
      </c>
      <c r="AW6" s="21" t="str">
        <f t="shared" si="6"/>
        <v>-</v>
      </c>
      <c r="AX6" s="21">
        <f t="shared" si="6"/>
        <v>41.56</v>
      </c>
      <c r="AY6" s="21">
        <f t="shared" si="6"/>
        <v>26.43</v>
      </c>
      <c r="AZ6" s="21" t="str">
        <f t="shared" si="6"/>
        <v>-</v>
      </c>
      <c r="BA6" s="21" t="str">
        <f t="shared" si="6"/>
        <v>-</v>
      </c>
      <c r="BB6" s="21" t="str">
        <f t="shared" si="6"/>
        <v>-</v>
      </c>
      <c r="BC6" s="21">
        <f t="shared" si="6"/>
        <v>37.24</v>
      </c>
      <c r="BD6" s="21">
        <f t="shared" si="6"/>
        <v>33.58</v>
      </c>
      <c r="BE6" s="20" t="str">
        <f>IF(BE7="","",IF(BE7="-","【-】","【"&amp;SUBSTITUTE(TEXT(BE7,"#,##0.00"),"-","△")&amp;"】"))</f>
        <v>【34.77】</v>
      </c>
      <c r="BF6" s="21" t="str">
        <f>IF(BF7="",NA(),BF7)</f>
        <v>-</v>
      </c>
      <c r="BG6" s="21" t="str">
        <f t="shared" ref="BG6:BO6" si="7">IF(BG7="",NA(),BG7)</f>
        <v>-</v>
      </c>
      <c r="BH6" s="21" t="str">
        <f t="shared" si="7"/>
        <v>-</v>
      </c>
      <c r="BI6" s="21">
        <f t="shared" si="7"/>
        <v>477.8</v>
      </c>
      <c r="BJ6" s="21">
        <f t="shared" si="7"/>
        <v>632.71</v>
      </c>
      <c r="BK6" s="21" t="str">
        <f t="shared" si="7"/>
        <v>-</v>
      </c>
      <c r="BL6" s="21" t="str">
        <f t="shared" si="7"/>
        <v>-</v>
      </c>
      <c r="BM6" s="21" t="str">
        <f t="shared" si="7"/>
        <v>-</v>
      </c>
      <c r="BN6" s="21">
        <f t="shared" si="7"/>
        <v>783.8</v>
      </c>
      <c r="BO6" s="21">
        <f t="shared" si="7"/>
        <v>778.81</v>
      </c>
      <c r="BP6" s="20" t="str">
        <f>IF(BP7="","",IF(BP7="-","【-】","【"&amp;SUBSTITUTE(TEXT(BP7,"#,##0.00"),"-","△")&amp;"】"))</f>
        <v>【786.37】</v>
      </c>
      <c r="BQ6" s="21" t="str">
        <f>IF(BQ7="",NA(),BQ7)</f>
        <v>-</v>
      </c>
      <c r="BR6" s="21" t="str">
        <f t="shared" ref="BR6:BZ6" si="8">IF(BR7="",NA(),BR7)</f>
        <v>-</v>
      </c>
      <c r="BS6" s="21" t="str">
        <f t="shared" si="8"/>
        <v>-</v>
      </c>
      <c r="BT6" s="21">
        <f t="shared" si="8"/>
        <v>50.49</v>
      </c>
      <c r="BU6" s="21">
        <f t="shared" si="8"/>
        <v>50.92</v>
      </c>
      <c r="BV6" s="21" t="str">
        <f t="shared" si="8"/>
        <v>-</v>
      </c>
      <c r="BW6" s="21" t="str">
        <f t="shared" si="8"/>
        <v>-</v>
      </c>
      <c r="BX6" s="21" t="str">
        <f t="shared" si="8"/>
        <v>-</v>
      </c>
      <c r="BY6" s="21">
        <f t="shared" si="8"/>
        <v>68.11</v>
      </c>
      <c r="BZ6" s="21">
        <f t="shared" si="8"/>
        <v>67.23</v>
      </c>
      <c r="CA6" s="20" t="str">
        <f>IF(CA7="","",IF(CA7="-","【-】","【"&amp;SUBSTITUTE(TEXT(CA7,"#,##0.00"),"-","△")&amp;"】"))</f>
        <v>【60.65】</v>
      </c>
      <c r="CB6" s="21" t="str">
        <f>IF(CB7="",NA(),CB7)</f>
        <v>-</v>
      </c>
      <c r="CC6" s="21" t="str">
        <f t="shared" ref="CC6:CK6" si="9">IF(CC7="",NA(),CC7)</f>
        <v>-</v>
      </c>
      <c r="CD6" s="21" t="str">
        <f t="shared" si="9"/>
        <v>-</v>
      </c>
      <c r="CE6" s="21">
        <f t="shared" si="9"/>
        <v>150</v>
      </c>
      <c r="CF6" s="21">
        <f t="shared" si="9"/>
        <v>150</v>
      </c>
      <c r="CG6" s="21" t="str">
        <f t="shared" si="9"/>
        <v>-</v>
      </c>
      <c r="CH6" s="21" t="str">
        <f t="shared" si="9"/>
        <v>-</v>
      </c>
      <c r="CI6" s="21" t="str">
        <f t="shared" si="9"/>
        <v>-</v>
      </c>
      <c r="CJ6" s="21">
        <f t="shared" si="9"/>
        <v>222.41</v>
      </c>
      <c r="CK6" s="21">
        <f t="shared" si="9"/>
        <v>228.21</v>
      </c>
      <c r="CL6" s="20" t="str">
        <f>IF(CL7="","",IF(CL7="-","【-】","【"&amp;SUBSTITUTE(TEXT(CL7,"#,##0.00"),"-","△")&amp;"】"))</f>
        <v>【256.97】</v>
      </c>
      <c r="CM6" s="21" t="str">
        <f>IF(CM7="",NA(),CM7)</f>
        <v>-</v>
      </c>
      <c r="CN6" s="21" t="str">
        <f t="shared" ref="CN6:CV6" si="10">IF(CN7="",NA(),CN7)</f>
        <v>-</v>
      </c>
      <c r="CO6" s="21" t="str">
        <f t="shared" si="10"/>
        <v>-</v>
      </c>
      <c r="CP6" s="21">
        <f t="shared" si="10"/>
        <v>66.790000000000006</v>
      </c>
      <c r="CQ6" s="21">
        <f t="shared" si="10"/>
        <v>66.239999999999995</v>
      </c>
      <c r="CR6" s="21" t="str">
        <f t="shared" si="10"/>
        <v>-</v>
      </c>
      <c r="CS6" s="21" t="str">
        <f t="shared" si="10"/>
        <v>-</v>
      </c>
      <c r="CT6" s="21" t="str">
        <f t="shared" si="10"/>
        <v>-</v>
      </c>
      <c r="CU6" s="21">
        <f t="shared" si="10"/>
        <v>55.26</v>
      </c>
      <c r="CV6" s="21">
        <f t="shared" si="10"/>
        <v>54.54</v>
      </c>
      <c r="CW6" s="20" t="str">
        <f>IF(CW7="","",IF(CW7="-","【-】","【"&amp;SUBSTITUTE(TEXT(CW7,"#,##0.00"),"-","△")&amp;"】"))</f>
        <v>【61.14】</v>
      </c>
      <c r="CX6" s="21" t="str">
        <f>IF(CX7="",NA(),CX7)</f>
        <v>-</v>
      </c>
      <c r="CY6" s="21" t="str">
        <f t="shared" ref="CY6:DG6" si="11">IF(CY7="",NA(),CY7)</f>
        <v>-</v>
      </c>
      <c r="CZ6" s="21" t="str">
        <f t="shared" si="11"/>
        <v>-</v>
      </c>
      <c r="DA6" s="21">
        <f t="shared" si="11"/>
        <v>90.08</v>
      </c>
      <c r="DB6" s="21">
        <f t="shared" si="11"/>
        <v>91.11</v>
      </c>
      <c r="DC6" s="21" t="str">
        <f t="shared" si="11"/>
        <v>-</v>
      </c>
      <c r="DD6" s="21" t="str">
        <f t="shared" si="11"/>
        <v>-</v>
      </c>
      <c r="DE6" s="21" t="str">
        <f t="shared" si="11"/>
        <v>-</v>
      </c>
      <c r="DF6" s="21">
        <f t="shared" si="11"/>
        <v>90.52</v>
      </c>
      <c r="DG6" s="21">
        <f t="shared" si="11"/>
        <v>90.3</v>
      </c>
      <c r="DH6" s="20" t="str">
        <f>IF(DH7="","",IF(DH7="-","【-】","【"&amp;SUBSTITUTE(TEXT(DH7,"#,##0.00"),"-","△")&amp;"】"))</f>
        <v>【86.91】</v>
      </c>
      <c r="DI6" s="21" t="str">
        <f>IF(DI7="",NA(),DI7)</f>
        <v>-</v>
      </c>
      <c r="DJ6" s="21" t="str">
        <f t="shared" ref="DJ6:DR6" si="12">IF(DJ7="",NA(),DJ7)</f>
        <v>-</v>
      </c>
      <c r="DK6" s="21" t="str">
        <f t="shared" si="12"/>
        <v>-</v>
      </c>
      <c r="DL6" s="21">
        <f t="shared" si="12"/>
        <v>4.25</v>
      </c>
      <c r="DM6" s="21">
        <f t="shared" si="12"/>
        <v>8.3800000000000008</v>
      </c>
      <c r="DN6" s="21" t="str">
        <f t="shared" si="12"/>
        <v>-</v>
      </c>
      <c r="DO6" s="21" t="str">
        <f t="shared" si="12"/>
        <v>-</v>
      </c>
      <c r="DP6" s="21" t="str">
        <f t="shared" si="12"/>
        <v>-</v>
      </c>
      <c r="DQ6" s="21">
        <f t="shared" si="12"/>
        <v>24.8</v>
      </c>
      <c r="DR6" s="21">
        <f t="shared" si="12"/>
        <v>28.12</v>
      </c>
      <c r="DS6" s="20" t="str">
        <f>IF(DS7="","",IF(DS7="-","【-】","【"&amp;SUBSTITUTE(TEXT(DS7,"#,##0.00"),"-","△")&amp;"】"))</f>
        <v>【24.95】</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0">
        <f t="shared" si="13"/>
        <v>0</v>
      </c>
      <c r="ED6" s="20" t="str">
        <f>IF(ED7="","",IF(ED7="-","【-】","【"&amp;SUBSTITUTE(TEXT(ED7,"#,##0.00"),"-","△")&amp;"】"))</f>
        <v>【0.00】</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0.02</v>
      </c>
      <c r="EN6" s="21">
        <f t="shared" si="14"/>
        <v>0.01</v>
      </c>
      <c r="EO6" s="20" t="str">
        <f>IF(EO7="","",IF(EO7="-","【-】","【"&amp;SUBSTITUTE(TEXT(EO7,"#,##0.00"),"-","△")&amp;"】"))</f>
        <v>【0.03】</v>
      </c>
    </row>
    <row r="7" spans="1:148" s="22" customFormat="1" x14ac:dyDescent="0.25">
      <c r="A7" s="14"/>
      <c r="B7" s="23">
        <v>2021</v>
      </c>
      <c r="C7" s="23">
        <v>232319</v>
      </c>
      <c r="D7" s="23">
        <v>46</v>
      </c>
      <c r="E7" s="23">
        <v>17</v>
      </c>
      <c r="F7" s="23">
        <v>5</v>
      </c>
      <c r="G7" s="23">
        <v>0</v>
      </c>
      <c r="H7" s="23" t="s">
        <v>96</v>
      </c>
      <c r="I7" s="23" t="s">
        <v>97</v>
      </c>
      <c r="J7" s="23" t="s">
        <v>98</v>
      </c>
      <c r="K7" s="23" t="s">
        <v>99</v>
      </c>
      <c r="L7" s="23" t="s">
        <v>100</v>
      </c>
      <c r="M7" s="23" t="s">
        <v>101</v>
      </c>
      <c r="N7" s="24" t="s">
        <v>102</v>
      </c>
      <c r="O7" s="24">
        <v>82.31</v>
      </c>
      <c r="P7" s="24">
        <v>39.35</v>
      </c>
      <c r="Q7" s="24">
        <v>88.47</v>
      </c>
      <c r="R7" s="24">
        <v>2095</v>
      </c>
      <c r="S7" s="24">
        <v>60082</v>
      </c>
      <c r="T7" s="24">
        <v>191.11</v>
      </c>
      <c r="U7" s="24">
        <v>314.38</v>
      </c>
      <c r="V7" s="24">
        <v>23504</v>
      </c>
      <c r="W7" s="24">
        <v>16</v>
      </c>
      <c r="X7" s="24">
        <v>1469</v>
      </c>
      <c r="Y7" s="24" t="s">
        <v>102</v>
      </c>
      <c r="Z7" s="24" t="s">
        <v>102</v>
      </c>
      <c r="AA7" s="24" t="s">
        <v>102</v>
      </c>
      <c r="AB7" s="24">
        <v>100.25</v>
      </c>
      <c r="AC7" s="24">
        <v>100.91</v>
      </c>
      <c r="AD7" s="24" t="s">
        <v>102</v>
      </c>
      <c r="AE7" s="24" t="s">
        <v>102</v>
      </c>
      <c r="AF7" s="24" t="s">
        <v>102</v>
      </c>
      <c r="AG7" s="24">
        <v>103.09</v>
      </c>
      <c r="AH7" s="24">
        <v>102.11</v>
      </c>
      <c r="AI7" s="24">
        <v>104.16</v>
      </c>
      <c r="AJ7" s="24" t="s">
        <v>102</v>
      </c>
      <c r="AK7" s="24" t="s">
        <v>102</v>
      </c>
      <c r="AL7" s="24" t="s">
        <v>102</v>
      </c>
      <c r="AM7" s="24">
        <v>0</v>
      </c>
      <c r="AN7" s="24">
        <v>0</v>
      </c>
      <c r="AO7" s="24" t="s">
        <v>102</v>
      </c>
      <c r="AP7" s="24" t="s">
        <v>102</v>
      </c>
      <c r="AQ7" s="24" t="s">
        <v>102</v>
      </c>
      <c r="AR7" s="24">
        <v>101.24</v>
      </c>
      <c r="AS7" s="24">
        <v>124.9</v>
      </c>
      <c r="AT7" s="24">
        <v>128.22999999999999</v>
      </c>
      <c r="AU7" s="24" t="s">
        <v>102</v>
      </c>
      <c r="AV7" s="24" t="s">
        <v>102</v>
      </c>
      <c r="AW7" s="24" t="s">
        <v>102</v>
      </c>
      <c r="AX7" s="24">
        <v>41.56</v>
      </c>
      <c r="AY7" s="24">
        <v>26.43</v>
      </c>
      <c r="AZ7" s="24" t="s">
        <v>102</v>
      </c>
      <c r="BA7" s="24" t="s">
        <v>102</v>
      </c>
      <c r="BB7" s="24" t="s">
        <v>102</v>
      </c>
      <c r="BC7" s="24">
        <v>37.24</v>
      </c>
      <c r="BD7" s="24">
        <v>33.58</v>
      </c>
      <c r="BE7" s="24">
        <v>34.770000000000003</v>
      </c>
      <c r="BF7" s="24" t="s">
        <v>102</v>
      </c>
      <c r="BG7" s="24" t="s">
        <v>102</v>
      </c>
      <c r="BH7" s="24" t="s">
        <v>102</v>
      </c>
      <c r="BI7" s="24">
        <v>477.8</v>
      </c>
      <c r="BJ7" s="24">
        <v>632.71</v>
      </c>
      <c r="BK7" s="24" t="s">
        <v>102</v>
      </c>
      <c r="BL7" s="24" t="s">
        <v>102</v>
      </c>
      <c r="BM7" s="24" t="s">
        <v>102</v>
      </c>
      <c r="BN7" s="24">
        <v>783.8</v>
      </c>
      <c r="BO7" s="24">
        <v>778.81</v>
      </c>
      <c r="BP7" s="24">
        <v>786.37</v>
      </c>
      <c r="BQ7" s="24" t="s">
        <v>102</v>
      </c>
      <c r="BR7" s="24" t="s">
        <v>102</v>
      </c>
      <c r="BS7" s="24" t="s">
        <v>102</v>
      </c>
      <c r="BT7" s="24">
        <v>50.49</v>
      </c>
      <c r="BU7" s="24">
        <v>50.92</v>
      </c>
      <c r="BV7" s="24" t="s">
        <v>102</v>
      </c>
      <c r="BW7" s="24" t="s">
        <v>102</v>
      </c>
      <c r="BX7" s="24" t="s">
        <v>102</v>
      </c>
      <c r="BY7" s="24">
        <v>68.11</v>
      </c>
      <c r="BZ7" s="24">
        <v>67.23</v>
      </c>
      <c r="CA7" s="24">
        <v>60.65</v>
      </c>
      <c r="CB7" s="24" t="s">
        <v>102</v>
      </c>
      <c r="CC7" s="24" t="s">
        <v>102</v>
      </c>
      <c r="CD7" s="24" t="s">
        <v>102</v>
      </c>
      <c r="CE7" s="24">
        <v>150</v>
      </c>
      <c r="CF7" s="24">
        <v>150</v>
      </c>
      <c r="CG7" s="24" t="s">
        <v>102</v>
      </c>
      <c r="CH7" s="24" t="s">
        <v>102</v>
      </c>
      <c r="CI7" s="24" t="s">
        <v>102</v>
      </c>
      <c r="CJ7" s="24">
        <v>222.41</v>
      </c>
      <c r="CK7" s="24">
        <v>228.21</v>
      </c>
      <c r="CL7" s="24">
        <v>256.97000000000003</v>
      </c>
      <c r="CM7" s="24" t="s">
        <v>102</v>
      </c>
      <c r="CN7" s="24" t="s">
        <v>102</v>
      </c>
      <c r="CO7" s="24" t="s">
        <v>102</v>
      </c>
      <c r="CP7" s="24">
        <v>66.790000000000006</v>
      </c>
      <c r="CQ7" s="24">
        <v>66.239999999999995</v>
      </c>
      <c r="CR7" s="24" t="s">
        <v>102</v>
      </c>
      <c r="CS7" s="24" t="s">
        <v>102</v>
      </c>
      <c r="CT7" s="24" t="s">
        <v>102</v>
      </c>
      <c r="CU7" s="24">
        <v>55.26</v>
      </c>
      <c r="CV7" s="24">
        <v>54.54</v>
      </c>
      <c r="CW7" s="24">
        <v>61.14</v>
      </c>
      <c r="CX7" s="24" t="s">
        <v>102</v>
      </c>
      <c r="CY7" s="24" t="s">
        <v>102</v>
      </c>
      <c r="CZ7" s="24" t="s">
        <v>102</v>
      </c>
      <c r="DA7" s="24">
        <v>90.08</v>
      </c>
      <c r="DB7" s="24">
        <v>91.11</v>
      </c>
      <c r="DC7" s="24" t="s">
        <v>102</v>
      </c>
      <c r="DD7" s="24" t="s">
        <v>102</v>
      </c>
      <c r="DE7" s="24" t="s">
        <v>102</v>
      </c>
      <c r="DF7" s="24">
        <v>90.52</v>
      </c>
      <c r="DG7" s="24">
        <v>90.3</v>
      </c>
      <c r="DH7" s="24">
        <v>86.91</v>
      </c>
      <c r="DI7" s="24" t="s">
        <v>102</v>
      </c>
      <c r="DJ7" s="24" t="s">
        <v>102</v>
      </c>
      <c r="DK7" s="24" t="s">
        <v>102</v>
      </c>
      <c r="DL7" s="24">
        <v>4.25</v>
      </c>
      <c r="DM7" s="24">
        <v>8.3800000000000008</v>
      </c>
      <c r="DN7" s="24" t="s">
        <v>102</v>
      </c>
      <c r="DO7" s="24" t="s">
        <v>102</v>
      </c>
      <c r="DP7" s="24" t="s">
        <v>102</v>
      </c>
      <c r="DQ7" s="24">
        <v>24.8</v>
      </c>
      <c r="DR7" s="24">
        <v>28.12</v>
      </c>
      <c r="DS7" s="24">
        <v>24.95</v>
      </c>
      <c r="DT7" s="24" t="s">
        <v>102</v>
      </c>
      <c r="DU7" s="24" t="s">
        <v>102</v>
      </c>
      <c r="DV7" s="24" t="s">
        <v>102</v>
      </c>
      <c r="DW7" s="24">
        <v>0</v>
      </c>
      <c r="DX7" s="24">
        <v>0</v>
      </c>
      <c r="DY7" s="24" t="s">
        <v>102</v>
      </c>
      <c r="DZ7" s="24" t="s">
        <v>102</v>
      </c>
      <c r="EA7" s="24" t="s">
        <v>102</v>
      </c>
      <c r="EB7" s="24">
        <v>0</v>
      </c>
      <c r="EC7" s="24">
        <v>0</v>
      </c>
      <c r="ED7" s="24">
        <v>0</v>
      </c>
      <c r="EE7" s="24" t="s">
        <v>102</v>
      </c>
      <c r="EF7" s="24" t="s">
        <v>102</v>
      </c>
      <c r="EG7" s="24" t="s">
        <v>102</v>
      </c>
      <c r="EH7" s="24">
        <v>0</v>
      </c>
      <c r="EI7" s="24">
        <v>0</v>
      </c>
      <c r="EJ7" s="24" t="s">
        <v>102</v>
      </c>
      <c r="EK7" s="24" t="s">
        <v>102</v>
      </c>
      <c r="EL7" s="24" t="s">
        <v>102</v>
      </c>
      <c r="EM7" s="24">
        <v>0.02</v>
      </c>
      <c r="EN7" s="24">
        <v>0.01</v>
      </c>
      <c r="EO7" s="24">
        <v>0.03</v>
      </c>
    </row>
    <row r="8" spans="1:148" x14ac:dyDescent="0.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25">
      <c r="B11">
        <v>4</v>
      </c>
      <c r="C11">
        <v>3</v>
      </c>
      <c r="D11">
        <v>2</v>
      </c>
      <c r="E11">
        <v>1</v>
      </c>
      <c r="F11">
        <v>0</v>
      </c>
      <c r="G11" t="s">
        <v>108</v>
      </c>
    </row>
    <row r="12" spans="1:148" x14ac:dyDescent="0.25">
      <c r="B12">
        <v>1</v>
      </c>
      <c r="C12">
        <v>1</v>
      </c>
      <c r="D12">
        <v>1</v>
      </c>
      <c r="E12">
        <v>2</v>
      </c>
      <c r="F12">
        <v>3</v>
      </c>
      <c r="G12" t="s">
        <v>109</v>
      </c>
    </row>
    <row r="13" spans="1:148" x14ac:dyDescent="0.25">
      <c r="B13" t="s">
        <v>110</v>
      </c>
      <c r="C13" t="s">
        <v>110</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oa</cp:lastModifiedBy>
  <dcterms:created xsi:type="dcterms:W3CDTF">2023-01-12T23:45:11Z</dcterms:created>
  <dcterms:modified xsi:type="dcterms:W3CDTF">2023-02-07T00:28:15Z</dcterms:modified>
  <cp:category/>
</cp:coreProperties>
</file>