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G85" i="4"/>
  <c r="F85" i="4"/>
  <c r="BB10" i="4"/>
  <c r="AT10" i="4"/>
  <c r="AL10" i="4"/>
  <c r="W10" i="4"/>
  <c r="I10" i="4"/>
  <c r="B10" i="4"/>
  <c r="BB8" i="4"/>
  <c r="W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<sst xmlns="http://schemas.openxmlformats.org/spreadsheetml/2006/main" count="232" uniqueCount="120">
  <si>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</si>
  <si>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</si>
  <si>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</si>
  <si>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</si>
  <si>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</si>
  <si>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</si>
  <si>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</si>
  <si>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</si>
  <si>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</si>
  <si>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</si>
  <si>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</si>
  <si>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</si>
  <si>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</si>
  <si>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</si>
  <si>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</si>
  <si>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</si>
  <si>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</si>
  <si>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</si>
  <si>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</si>
  <si>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</si>
  <si>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</si>
  <si>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</si>
  <si>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</si>
  <si>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</si>
  <si>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</si>
  <si>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</si>
  <si>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</si>
  <si>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</si>
  <si>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</si>
  <si>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</si>
  <si>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</si>
  <si>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</si>
  <si>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</si>
  <si>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</si>
  <si>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</si>
  <si>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</si>
  <si>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</si>
  <si>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</si>
  <si>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</si>
  <si>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</si>
  <si>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</si>
  <si>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</si>
  <si>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</si>
  <si>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</si>
  <si>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</si>
  <si>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</si>
  <si>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</si>
  <si>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</si>
  <si>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</si>
  <si>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</si>
  <si>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</si>
  <si>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</si>
  <si>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</si>
  <si>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</si>
  <si>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</si>
  <si>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</si>
  <si>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</si>
  <si>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</si>
  <si>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</si>
  <si>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</si>
  <si>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</si>
  <si>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</si>
  <si>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</si>
  <si>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</si>
  <si>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</si>
  <si>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</si>
  <si>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</si>
  <si>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</si>
  <si>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</si>
  <si>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</si>
  <si>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</si>
  <si>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</si>
  <si>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</si>
  <si>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</si>
  <si>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</si>
  <si>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</si>
  <si>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</si>
  <si>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</si>
  <si>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</si>
  <si>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</si>
  <si>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</si>
  <si>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</si>
  <si>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</si>
  <si>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</si>
  <si>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</si>
  <si>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</si>
  <si>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</si>
  <si>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</si>
  <si>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</si>
  <si>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</si>
  <si>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</si>
  <si>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</si>
  <si>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</si>
  <si>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</si>
  <si>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</si>
  <si>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</si>
  <si>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</si>
  <si>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</si>
  <si>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</si>
  <si>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</si>
  <si>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</si>
  <si>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</si>
  <si>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</si>
  <si>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</si>
  <si>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</si>
  <si>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愛知県　田原市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</si>
  <si>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</si>
  <si>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</si>
  <si>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</si>
  <si>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</si>
  <si>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</si>
  <si>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</si>
  <si>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</si>
  <si>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</si>
  <si>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</si>
  <si>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</si>
  <si>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</si>
  <si>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類似団体平均及び全国平均と比較して、①有形固定資産原価償却率が高く、②管路経年化率は低くなっています。施設は、昭和40～50年代に建設されたものが多く、近い将来における大量更新の到来を示しています。
③管路更新率は、類似団体平均と比較して高い状況でしたが、年々減少傾向にあります。H28年度については、田原市水道事業基本計画に基づき中央監視設備等の整備を優先的に実施したため、数値が下がったものです。
引き続き計画的に耐震化を含め老朽管の更新を進めます。</t>
    <rPh sb="6" eb="7">
      <t>オヨ</t>
    </rPh>
    <rPh sb="19" eb="21">
      <t>ユウケイ</t>
    </rPh>
    <rPh sb="21" eb="23">
      <t>コテイ</t>
    </rPh>
    <rPh sb="23" eb="25">
      <t>シサン</t>
    </rPh>
    <rPh sb="25" eb="27">
      <t>ゲンカ</t>
    </rPh>
    <rPh sb="27" eb="30">
      <t>ショウキャクリツ</t>
    </rPh>
    <rPh sb="42" eb="43">
      <t>ヒク</t>
    </rPh>
    <rPh sb="76" eb="77">
      <t>チカ</t>
    </rPh>
    <rPh sb="78" eb="80">
      <t>ショウライ</t>
    </rPh>
    <rPh sb="84" eb="86">
      <t>タイリョウ</t>
    </rPh>
    <rPh sb="86" eb="88">
      <t>コウシン</t>
    </rPh>
    <rPh sb="89" eb="91">
      <t>トウライ</t>
    </rPh>
    <rPh sb="92" eb="93">
      <t>シメ</t>
    </rPh>
    <rPh sb="101" eb="103">
      <t>カンロ</t>
    </rPh>
    <rPh sb="103" eb="105">
      <t>コウシン</t>
    </rPh>
    <rPh sb="105" eb="106">
      <t>リツ</t>
    </rPh>
    <rPh sb="108" eb="110">
      <t>ルイジ</t>
    </rPh>
    <rPh sb="110" eb="112">
      <t>ダンタイ</t>
    </rPh>
    <rPh sb="112" eb="114">
      <t>ヘイキン</t>
    </rPh>
    <rPh sb="115" eb="117">
      <t>ヒカク</t>
    </rPh>
    <rPh sb="119" eb="120">
      <t>タカ</t>
    </rPh>
    <rPh sb="121" eb="123">
      <t>ジョウキョウ</t>
    </rPh>
    <rPh sb="128" eb="130">
      <t>ネンネン</t>
    </rPh>
    <rPh sb="130" eb="132">
      <t>ゲンショウ</t>
    </rPh>
    <rPh sb="132" eb="134">
      <t>ケイコウ</t>
    </rPh>
    <rPh sb="143" eb="145">
      <t>ネンド</t>
    </rPh>
    <rPh sb="151" eb="153">
      <t>タハラ</t>
    </rPh>
    <rPh sb="153" eb="154">
      <t>シ</t>
    </rPh>
    <rPh sb="154" eb="156">
      <t>スイドウ</t>
    </rPh>
    <rPh sb="156" eb="158">
      <t>ジギョウ</t>
    </rPh>
    <rPh sb="158" eb="160">
      <t>キホン</t>
    </rPh>
    <rPh sb="160" eb="162">
      <t>ケイカク</t>
    </rPh>
    <rPh sb="163" eb="164">
      <t>モト</t>
    </rPh>
    <rPh sb="177" eb="180">
      <t>ユウセンテキ</t>
    </rPh>
    <rPh sb="181" eb="183">
      <t>ジッシ</t>
    </rPh>
    <rPh sb="188" eb="190">
      <t>スウチ</t>
    </rPh>
    <rPh sb="191" eb="192">
      <t>サ</t>
    </rPh>
    <rPh sb="201" eb="202">
      <t>ヒ</t>
    </rPh>
    <rPh sb="203" eb="204">
      <t>ツヅ</t>
    </rPh>
    <rPh sb="205" eb="208">
      <t>ケイカクテキ</t>
    </rPh>
    <rPh sb="209" eb="212">
      <t>タイシンカ</t>
    </rPh>
    <rPh sb="213" eb="214">
      <t>フク</t>
    </rPh>
    <rPh sb="215" eb="217">
      <t>ロウキュウ</t>
    </rPh>
    <rPh sb="217" eb="218">
      <t>カン</t>
    </rPh>
    <rPh sb="219" eb="221">
      <t>コウシン</t>
    </rPh>
    <rPh sb="222" eb="223">
      <t>スス</t>
    </rPh>
    <phoneticPr fontId="4"/>
  </si>
  <si>
    <r>
      <t xml:space="preserve">①経常収支比率、⑤料金回収率は、近年低下傾向にあります。平成28年度は、大口需要者の使用水量減少に伴う給水収益の減、修繕費や中央監視盤更新に伴う資産減耗費など費用の増によるところが大きく、類似団体平均及び全国平均ともに下回っている状況です。
⑥給水原価については、類似団体平均を下回っているものの、有収水量の減少と費用の増加から増加傾向となっています。
②累積欠損金はなく、④企業債は、現在償還が終了していますが、H30年度から管路耐震化等事業のため、一定額の借入を実施する見込みです。
⑧有収率は、地域を絞って漏水調査等を継続して実施し、早期発見に努めた結果、徐々に改善が見られます。
</t>
    </r>
    <r>
      <rPr>
        <sz val="11"/>
        <rFont val="ＭＳ ゴシック"/>
        <family val="3"/>
        <charset val="128"/>
      </rPr>
      <t>③</t>
    </r>
    <r>
      <rPr>
        <sz val="11"/>
        <color theme="1"/>
        <rFont val="ＭＳ ゴシック"/>
        <family val="3"/>
        <charset val="128"/>
      </rPr>
      <t xml:space="preserve">流動比率、⑦施設利用率については、類似団体平均、全国平均と比較して高い水準であることから、流動負債に対する流動資産が適切に確保できており、施設についても効率的に運用できていると言えますが、給水人口等の減少傾向を踏まえ、ダウンサイジング等の検討が必要です。
</t>
    </r>
    <rPh sb="1" eb="3">
      <t>ケイジョウ</t>
    </rPh>
    <rPh sb="3" eb="5">
      <t>シュウシ</t>
    </rPh>
    <rPh sb="5" eb="7">
      <t>ヒリツ</t>
    </rPh>
    <rPh sb="9" eb="11">
      <t>リョウキン</t>
    </rPh>
    <rPh sb="11" eb="13">
      <t>カイシュウ</t>
    </rPh>
    <rPh sb="13" eb="14">
      <t>リツ</t>
    </rPh>
    <rPh sb="16" eb="18">
      <t>キンネン</t>
    </rPh>
    <rPh sb="18" eb="20">
      <t>テイカ</t>
    </rPh>
    <rPh sb="20" eb="22">
      <t>ケイコウ</t>
    </rPh>
    <rPh sb="28" eb="30">
      <t>ヘイセイ</t>
    </rPh>
    <rPh sb="32" eb="34">
      <t>ネンド</t>
    </rPh>
    <rPh sb="36" eb="38">
      <t>オオグチ</t>
    </rPh>
    <rPh sb="38" eb="40">
      <t>ジュヨウ</t>
    </rPh>
    <rPh sb="40" eb="41">
      <t>シャ</t>
    </rPh>
    <rPh sb="42" eb="44">
      <t>シヨウ</t>
    </rPh>
    <rPh sb="44" eb="46">
      <t>スイリョウ</t>
    </rPh>
    <rPh sb="46" eb="48">
      <t>ゲンショウ</t>
    </rPh>
    <rPh sb="49" eb="50">
      <t>トモナ</t>
    </rPh>
    <rPh sb="51" eb="53">
      <t>キュウスイ</t>
    </rPh>
    <rPh sb="53" eb="55">
      <t>シュウエキ</t>
    </rPh>
    <rPh sb="56" eb="57">
      <t>ゲン</t>
    </rPh>
    <rPh sb="58" eb="60">
      <t>シュウゼン</t>
    </rPh>
    <rPh sb="60" eb="61">
      <t>ヒ</t>
    </rPh>
    <rPh sb="62" eb="64">
      <t>チュウオウ</t>
    </rPh>
    <rPh sb="64" eb="66">
      <t>カンシ</t>
    </rPh>
    <rPh sb="66" eb="67">
      <t>バン</t>
    </rPh>
    <rPh sb="67" eb="69">
      <t>コウシン</t>
    </rPh>
    <rPh sb="70" eb="71">
      <t>トモナ</t>
    </rPh>
    <rPh sb="72" eb="74">
      <t>シサン</t>
    </rPh>
    <rPh sb="74" eb="76">
      <t>ゲンモウ</t>
    </rPh>
    <rPh sb="76" eb="77">
      <t>ヒ</t>
    </rPh>
    <rPh sb="79" eb="81">
      <t>ヒヨウ</t>
    </rPh>
    <rPh sb="82" eb="83">
      <t>ゾウ</t>
    </rPh>
    <rPh sb="90" eb="91">
      <t>オオ</t>
    </rPh>
    <rPh sb="94" eb="96">
      <t>ルイジ</t>
    </rPh>
    <rPh sb="96" eb="98">
      <t>ダンタイ</t>
    </rPh>
    <rPh sb="98" eb="100">
      <t>ヘイキン</t>
    </rPh>
    <rPh sb="100" eb="101">
      <t>オヨ</t>
    </rPh>
    <rPh sb="102" eb="104">
      <t>ゼンコク</t>
    </rPh>
    <rPh sb="104" eb="106">
      <t>ヘイキン</t>
    </rPh>
    <rPh sb="109" eb="111">
      <t>シタマワ</t>
    </rPh>
    <rPh sb="115" eb="117">
      <t>ジョウキョウ</t>
    </rPh>
    <rPh sb="122" eb="124">
      <t>キュウスイ</t>
    </rPh>
    <rPh sb="124" eb="126">
      <t>ゲンカ</t>
    </rPh>
    <rPh sb="132" eb="134">
      <t>ルイジ</t>
    </rPh>
    <rPh sb="134" eb="136">
      <t>ダンタイ</t>
    </rPh>
    <rPh sb="136" eb="138">
      <t>ヘイキン</t>
    </rPh>
    <rPh sb="139" eb="141">
      <t>シタマワ</t>
    </rPh>
    <rPh sb="149" eb="150">
      <t>ユウ</t>
    </rPh>
    <rPh sb="150" eb="151">
      <t>シュウ</t>
    </rPh>
    <rPh sb="151" eb="153">
      <t>スイリョウ</t>
    </rPh>
    <rPh sb="154" eb="155">
      <t>ゲン</t>
    </rPh>
    <rPh sb="155" eb="156">
      <t>ショウ</t>
    </rPh>
    <rPh sb="157" eb="159">
      <t>ヒヨウ</t>
    </rPh>
    <rPh sb="160" eb="162">
      <t>ゾウカ</t>
    </rPh>
    <rPh sb="164" eb="166">
      <t>ゾウカ</t>
    </rPh>
    <rPh sb="166" eb="168">
      <t>ケイコウ</t>
    </rPh>
    <rPh sb="178" eb="180">
      <t>ルイセキ</t>
    </rPh>
    <rPh sb="180" eb="182">
      <t>ケッソン</t>
    </rPh>
    <rPh sb="182" eb="183">
      <t>キン</t>
    </rPh>
    <rPh sb="188" eb="190">
      <t>キギョウ</t>
    </rPh>
    <rPh sb="190" eb="191">
      <t>サイ</t>
    </rPh>
    <rPh sb="193" eb="195">
      <t>ゲンザイ</t>
    </rPh>
    <rPh sb="195" eb="197">
      <t>ショウカン</t>
    </rPh>
    <rPh sb="198" eb="200">
      <t>シュウリョウ</t>
    </rPh>
    <rPh sb="210" eb="212">
      <t>ネンド</t>
    </rPh>
    <rPh sb="214" eb="216">
      <t>カンロ</t>
    </rPh>
    <rPh sb="216" eb="219">
      <t>タイシンカ</t>
    </rPh>
    <rPh sb="219" eb="220">
      <t>トウ</t>
    </rPh>
    <rPh sb="220" eb="222">
      <t>ジギョウ</t>
    </rPh>
    <rPh sb="226" eb="228">
      <t>イッテイ</t>
    </rPh>
    <rPh sb="228" eb="229">
      <t>ガク</t>
    </rPh>
    <rPh sb="230" eb="232">
      <t>カリイレ</t>
    </rPh>
    <rPh sb="233" eb="235">
      <t>ジッシ</t>
    </rPh>
    <rPh sb="237" eb="239">
      <t>ミコ</t>
    </rPh>
    <rPh sb="245" eb="246">
      <t>ユウ</t>
    </rPh>
    <rPh sb="246" eb="247">
      <t>シュウ</t>
    </rPh>
    <rPh sb="247" eb="248">
      <t>リツ</t>
    </rPh>
    <rPh sb="250" eb="252">
      <t>チイキ</t>
    </rPh>
    <rPh sb="253" eb="254">
      <t>シボ</t>
    </rPh>
    <rPh sb="256" eb="258">
      <t>ロウスイ</t>
    </rPh>
    <rPh sb="258" eb="260">
      <t>チョウサ</t>
    </rPh>
    <rPh sb="260" eb="261">
      <t>トウ</t>
    </rPh>
    <rPh sb="262" eb="264">
      <t>ケイゾク</t>
    </rPh>
    <rPh sb="266" eb="268">
      <t>ジッシ</t>
    </rPh>
    <rPh sb="270" eb="272">
      <t>ソウキ</t>
    </rPh>
    <rPh sb="272" eb="274">
      <t>ハッケン</t>
    </rPh>
    <rPh sb="275" eb="276">
      <t>ツト</t>
    </rPh>
    <rPh sb="278" eb="280">
      <t>ケッカ</t>
    </rPh>
    <rPh sb="281" eb="283">
      <t>ジョジョ</t>
    </rPh>
    <rPh sb="284" eb="286">
      <t>カイゼン</t>
    </rPh>
    <rPh sb="287" eb="288">
      <t>ミ</t>
    </rPh>
    <rPh sb="295" eb="297">
      <t>リュウドウ</t>
    </rPh>
    <rPh sb="297" eb="299">
      <t>ヒリツ</t>
    </rPh>
    <rPh sb="324" eb="326">
      <t>ヒカク</t>
    </rPh>
    <rPh sb="328" eb="329">
      <t>タカ</t>
    </rPh>
    <rPh sb="330" eb="332">
      <t>スイジュン</t>
    </rPh>
    <rPh sb="340" eb="342">
      <t>リュウドウ</t>
    </rPh>
    <rPh sb="342" eb="344">
      <t>フサイ</t>
    </rPh>
    <rPh sb="345" eb="346">
      <t>タイ</t>
    </rPh>
    <rPh sb="348" eb="350">
      <t>リュウドウ</t>
    </rPh>
    <rPh sb="350" eb="352">
      <t>シサン</t>
    </rPh>
    <rPh sb="353" eb="355">
      <t>テキセツ</t>
    </rPh>
    <rPh sb="356" eb="358">
      <t>カクホ</t>
    </rPh>
    <rPh sb="364" eb="366">
      <t>シセツ</t>
    </rPh>
    <rPh sb="371" eb="373">
      <t>コウリツ</t>
    </rPh>
    <rPh sb="373" eb="374">
      <t>テキ</t>
    </rPh>
    <rPh sb="375" eb="377">
      <t>ウンヨウ</t>
    </rPh>
    <rPh sb="383" eb="384">
      <t>イ</t>
    </rPh>
    <rPh sb="389" eb="391">
      <t>キュウスイ</t>
    </rPh>
    <rPh sb="391" eb="393">
      <t>ジンコウ</t>
    </rPh>
    <rPh sb="393" eb="394">
      <t>トウ</t>
    </rPh>
    <rPh sb="395" eb="396">
      <t>ゲン</t>
    </rPh>
    <rPh sb="396" eb="397">
      <t>ショウ</t>
    </rPh>
    <rPh sb="397" eb="399">
      <t>ケイコウ</t>
    </rPh>
    <rPh sb="400" eb="401">
      <t>フ</t>
    </rPh>
    <rPh sb="412" eb="413">
      <t>トウ</t>
    </rPh>
    <rPh sb="414" eb="416">
      <t>ケントウ</t>
    </rPh>
    <rPh sb="417" eb="419">
      <t>ヒツヨウ</t>
    </rPh>
    <phoneticPr fontId="7"/>
  </si>
  <si>
    <r>
      <t>給水人口の減少に伴う使用水量の減少傾向は、今後も継続する見通しであり、給水収益の減少が続く一方で、多くの施設の老朽化が進み、更新や耐震化に多大な費用が必要となるため、経営状況は更に厳しいものとなることが予想されます。
このような状況の中、将来にわたり安定的な経営を図るため、田原市水道事業基本計画を踏まえ、更新・耐震化を計画的に進めるとともに、補助金、企業債、適正な料金改定等の財源確保を見込んだ経営戦略を策定中です。</t>
    </r>
    <r>
      <rPr>
        <sz val="11"/>
        <rFont val="ＭＳ ゴシック"/>
        <family val="3"/>
        <charset val="128"/>
      </rPr>
      <t>（</t>
    </r>
    <r>
      <rPr>
        <sz val="11"/>
        <color theme="1"/>
        <rFont val="ＭＳ ゴシック"/>
        <family val="3"/>
        <charset val="128"/>
      </rPr>
      <t>平成30年度までに策定見込）また、人材育成と技術向上を目的に、職員派遣や技術指導などを通じて、近隣市との連携強化に取り組みます。</t>
    </r>
    <rPh sb="0" eb="2">
      <t>キュウスイ</t>
    </rPh>
    <rPh sb="2" eb="4">
      <t>ジンコウ</t>
    </rPh>
    <rPh sb="5" eb="6">
      <t>ゲン</t>
    </rPh>
    <rPh sb="6" eb="7">
      <t>ショウ</t>
    </rPh>
    <rPh sb="8" eb="9">
      <t>トモナ</t>
    </rPh>
    <rPh sb="10" eb="12">
      <t>シヨウ</t>
    </rPh>
    <rPh sb="12" eb="14">
      <t>スイリョウ</t>
    </rPh>
    <rPh sb="15" eb="17">
      <t>ゲンショウ</t>
    </rPh>
    <rPh sb="17" eb="19">
      <t>ケイコウ</t>
    </rPh>
    <rPh sb="21" eb="23">
      <t>コンゴ</t>
    </rPh>
    <rPh sb="24" eb="26">
      <t>ケイゾク</t>
    </rPh>
    <rPh sb="28" eb="30">
      <t>ミトオ</t>
    </rPh>
    <rPh sb="35" eb="37">
      <t>キュウスイ</t>
    </rPh>
    <rPh sb="37" eb="39">
      <t>シュウエキ</t>
    </rPh>
    <rPh sb="40" eb="41">
      <t>ゲン</t>
    </rPh>
    <rPh sb="41" eb="42">
      <t>ショウ</t>
    </rPh>
    <rPh sb="43" eb="44">
      <t>ツヅ</t>
    </rPh>
    <rPh sb="45" eb="47">
      <t>イッポウ</t>
    </rPh>
    <rPh sb="49" eb="50">
      <t>オオ</t>
    </rPh>
    <rPh sb="75" eb="77">
      <t>ヒツヨウ</t>
    </rPh>
    <rPh sb="83" eb="85">
      <t>ケイエイ</t>
    </rPh>
    <rPh sb="85" eb="87">
      <t>ジョウキョウ</t>
    </rPh>
    <rPh sb="88" eb="89">
      <t>サラ</t>
    </rPh>
    <rPh sb="90" eb="91">
      <t>キビ</t>
    </rPh>
    <rPh sb="101" eb="103">
      <t>ヨソウ</t>
    </rPh>
    <rPh sb="114" eb="116">
      <t>ジョウキョウ</t>
    </rPh>
    <rPh sb="117" eb="118">
      <t>ナカ</t>
    </rPh>
    <rPh sb="119" eb="121">
      <t>ショウライ</t>
    </rPh>
    <rPh sb="137" eb="139">
      <t>タハラ</t>
    </rPh>
    <rPh sb="139" eb="140">
      <t>シ</t>
    </rPh>
    <rPh sb="140" eb="142">
      <t>スイドウ</t>
    </rPh>
    <rPh sb="142" eb="144">
      <t>ジギョウ</t>
    </rPh>
    <rPh sb="144" eb="146">
      <t>キホン</t>
    </rPh>
    <rPh sb="146" eb="148">
      <t>ケイカク</t>
    </rPh>
    <rPh sb="149" eb="150">
      <t>フ</t>
    </rPh>
    <rPh sb="153" eb="155">
      <t>コウシン</t>
    </rPh>
    <rPh sb="156" eb="159">
      <t>タイシンカ</t>
    </rPh>
    <rPh sb="160" eb="163">
      <t>ケイカクテキ</t>
    </rPh>
    <rPh sb="164" eb="165">
      <t>スス</t>
    </rPh>
    <rPh sb="172" eb="175">
      <t>ホジョキン</t>
    </rPh>
    <rPh sb="176" eb="178">
      <t>キギョウ</t>
    </rPh>
    <rPh sb="178" eb="179">
      <t>サイ</t>
    </rPh>
    <rPh sb="180" eb="182">
      <t>テキセイ</t>
    </rPh>
    <rPh sb="183" eb="185">
      <t>リョウキン</t>
    </rPh>
    <rPh sb="185" eb="187">
      <t>カイテイ</t>
    </rPh>
    <rPh sb="187" eb="188">
      <t>トウ</t>
    </rPh>
    <rPh sb="189" eb="191">
      <t>ザイゲン</t>
    </rPh>
    <rPh sb="191" eb="193">
      <t>カクホ</t>
    </rPh>
    <rPh sb="194" eb="196">
      <t>ミコ</t>
    </rPh>
    <rPh sb="210" eb="212">
      <t>ヘイセイ</t>
    </rPh>
    <rPh sb="214" eb="215">
      <t>ネン</t>
    </rPh>
    <rPh sb="215" eb="216">
      <t>ド</t>
    </rPh>
    <rPh sb="219" eb="221">
      <t>サクテイ</t>
    </rPh>
    <rPh sb="221" eb="223">
      <t>ミコ</t>
    </rPh>
    <rPh sb="227" eb="229">
      <t>ジンザイ</t>
    </rPh>
    <rPh sb="229" eb="231">
      <t>イクセイ</t>
    </rPh>
    <rPh sb="232" eb="234">
      <t>ギジュツ</t>
    </rPh>
    <rPh sb="234" eb="236">
      <t>コウジョウ</t>
    </rPh>
    <rPh sb="237" eb="239">
      <t>モクテキ</t>
    </rPh>
    <rPh sb="241" eb="243">
      <t>ショクイン</t>
    </rPh>
    <rPh sb="243" eb="245">
      <t>ハケン</t>
    </rPh>
    <rPh sb="246" eb="248">
      <t>ギジュツ</t>
    </rPh>
    <rPh sb="248" eb="250">
      <t>シドウ</t>
    </rPh>
    <rPh sb="253" eb="254">
      <t>ツウ</t>
    </rPh>
    <rPh sb="257" eb="259">
      <t>キンリン</t>
    </rPh>
    <rPh sb="259" eb="260">
      <t>シ</t>
    </rPh>
    <rPh sb="262" eb="264">
      <t>レンケイ</t>
    </rPh>
    <rPh sb="264" eb="266">
      <t>キョウカ</t>
    </rPh>
    <rPh sb="267" eb="268">
      <t>ト</t>
    </rPh>
    <rPh sb="269" eb="270">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</si>
</sst>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0.95</c:v>
                </c:pt>
                <c:pt idx="1">
                  <c:v>2.2799999999999998</c:v>
                </c:pt>
                <c:pt idx="2">
                  <c:v>1.21</c:v>
                </c:pt>
                <c:pt idx="3">
                  <c:v>0.9</c:v>
                </c:pt>
                <c:pt idx="4">
                  <c:v>0.64</c:v>
                </c:pt>
              </c:numCache>
            </c:numRef>
          </c:val>
          <c:extLst xmlns:c16r2="http://schemas.microsoft.com/office/drawing/2015/06/chart">
            <c:ext xmlns:c16="http://schemas.microsoft.com/office/drawing/2014/chart" uri="{C3380CC4-5D6E-409C-BE32-E72D297353CC}">
              <c16:uniqueId val="{00000000-07FD-46EB-97C6-0EB5BEA69351}"/>
            </c:ext>
          </c:extLst>
        </c:ser>
        <c:dLbls>
          <c:showLegendKey val="0"/>
          <c:showVal val="0"/>
          <c:showCatName val="0"/>
          <c:showSerName val="0"/>
          <c:showPercent val="0"/>
          <c:showBubbleSize val="0"/>
        </c:dLbls>
        <c:gapWidth val="150"/>
        <c:axId val="90551040"/>
        <c:axId val="9055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extLst xmlns:c16r2="http://schemas.microsoft.com/office/drawing/2015/06/chart">
            <c:ext xmlns:c16="http://schemas.microsoft.com/office/drawing/2014/chart" uri="{C3380CC4-5D6E-409C-BE32-E72D297353CC}">
              <c16:uniqueId val="{00000001-07FD-46EB-97C6-0EB5BEA69351}"/>
            </c:ext>
          </c:extLst>
        </c:ser>
        <c:dLbls>
          <c:showLegendKey val="0"/>
          <c:showVal val="0"/>
          <c:showCatName val="0"/>
          <c:showSerName val="0"/>
          <c:showPercent val="0"/>
          <c:showBubbleSize val="0"/>
        </c:dLbls>
        <c:marker val="1"/>
        <c:smooth val="0"/>
        <c:axId val="90551040"/>
        <c:axId val="90552960"/>
      </c:lineChart>
      <c:dateAx>
        <c:axId val="90551040"/>
        <c:scaling>
          <c:orientation val="minMax"/>
        </c:scaling>
        <c:delete val="1"/>
        <c:axPos val="b"/>
        <c:numFmt formatCode="ge" sourceLinked="1"/>
        <c:majorTickMark val="none"/>
        <c:minorTickMark val="none"/>
        <c:tickLblPos val="none"/>
        <c:crossAx val="90552960"/>
        <c:crosses val="autoZero"/>
        <c:auto val="1"/>
        <c:lblOffset val="100"/>
        <c:baseTimeUnit val="years"/>
      </c:dateAx>
      <c:valAx>
        <c:axId val="9055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5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50.85</c:v>
                </c:pt>
                <c:pt idx="1">
                  <c:v>71.83</c:v>
                </c:pt>
                <c:pt idx="2">
                  <c:v>69.739999999999995</c:v>
                </c:pt>
                <c:pt idx="3">
                  <c:v>68.19</c:v>
                </c:pt>
                <c:pt idx="4">
                  <c:v>66.790000000000006</c:v>
                </c:pt>
              </c:numCache>
            </c:numRef>
          </c:val>
          <c:extLst xmlns:c16r2="http://schemas.microsoft.com/office/drawing/2015/06/chart">
            <c:ext xmlns:c16="http://schemas.microsoft.com/office/drawing/2014/chart" uri="{C3380CC4-5D6E-409C-BE32-E72D297353CC}">
              <c16:uniqueId val="{00000000-9D16-4D96-89B4-8FDB5EFA0BC7}"/>
            </c:ext>
          </c:extLst>
        </c:ser>
        <c:dLbls>
          <c:showLegendKey val="0"/>
          <c:showVal val="0"/>
          <c:showCatName val="0"/>
          <c:showSerName val="0"/>
          <c:showPercent val="0"/>
          <c:showBubbleSize val="0"/>
        </c:dLbls>
        <c:gapWidth val="150"/>
        <c:axId val="182747136"/>
        <c:axId val="18274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extLst xmlns:c16r2="http://schemas.microsoft.com/office/drawing/2015/06/chart">
            <c:ext xmlns:c16="http://schemas.microsoft.com/office/drawing/2014/chart" uri="{C3380CC4-5D6E-409C-BE32-E72D297353CC}">
              <c16:uniqueId val="{00000001-9D16-4D96-89B4-8FDB5EFA0BC7}"/>
            </c:ext>
          </c:extLst>
        </c:ser>
        <c:dLbls>
          <c:showLegendKey val="0"/>
          <c:showVal val="0"/>
          <c:showCatName val="0"/>
          <c:showSerName val="0"/>
          <c:showPercent val="0"/>
          <c:showBubbleSize val="0"/>
        </c:dLbls>
        <c:marker val="1"/>
        <c:smooth val="0"/>
        <c:axId val="182747136"/>
        <c:axId val="182749056"/>
      </c:lineChart>
      <c:dateAx>
        <c:axId val="182747136"/>
        <c:scaling>
          <c:orientation val="minMax"/>
        </c:scaling>
        <c:delete val="1"/>
        <c:axPos val="b"/>
        <c:numFmt formatCode="ge" sourceLinked="1"/>
        <c:majorTickMark val="none"/>
        <c:minorTickMark val="none"/>
        <c:tickLblPos val="none"/>
        <c:crossAx val="182749056"/>
        <c:crosses val="autoZero"/>
        <c:auto val="1"/>
        <c:lblOffset val="100"/>
        <c:baseTimeUnit val="years"/>
      </c:dateAx>
      <c:valAx>
        <c:axId val="18274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74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88.36</c:v>
                </c:pt>
                <c:pt idx="1">
                  <c:v>87.26</c:v>
                </c:pt>
                <c:pt idx="2">
                  <c:v>88.49</c:v>
                </c:pt>
                <c:pt idx="3">
                  <c:v>89.27</c:v>
                </c:pt>
                <c:pt idx="4">
                  <c:v>89.1</c:v>
                </c:pt>
              </c:numCache>
            </c:numRef>
          </c:val>
          <c:extLst xmlns:c16r2="http://schemas.microsoft.com/office/drawing/2015/06/chart">
            <c:ext xmlns:c16="http://schemas.microsoft.com/office/drawing/2014/chart" uri="{C3380CC4-5D6E-409C-BE32-E72D297353CC}">
              <c16:uniqueId val="{00000000-D33D-4743-9F66-AF92DE23AF0A}"/>
            </c:ext>
          </c:extLst>
        </c:ser>
        <c:dLbls>
          <c:showLegendKey val="0"/>
          <c:showVal val="0"/>
          <c:showCatName val="0"/>
          <c:showSerName val="0"/>
          <c:showPercent val="0"/>
          <c:showBubbleSize val="0"/>
        </c:dLbls>
        <c:gapWidth val="150"/>
        <c:axId val="182772096"/>
        <c:axId val="18277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extLst xmlns:c16r2="http://schemas.microsoft.com/office/drawing/2015/06/chart">
            <c:ext xmlns:c16="http://schemas.microsoft.com/office/drawing/2014/chart" uri="{C3380CC4-5D6E-409C-BE32-E72D297353CC}">
              <c16:uniqueId val="{00000001-D33D-4743-9F66-AF92DE23AF0A}"/>
            </c:ext>
          </c:extLst>
        </c:ser>
        <c:dLbls>
          <c:showLegendKey val="0"/>
          <c:showVal val="0"/>
          <c:showCatName val="0"/>
          <c:showSerName val="0"/>
          <c:showPercent val="0"/>
          <c:showBubbleSize val="0"/>
        </c:dLbls>
        <c:marker val="1"/>
        <c:smooth val="0"/>
        <c:axId val="182772096"/>
        <c:axId val="182774016"/>
      </c:lineChart>
      <c:dateAx>
        <c:axId val="182772096"/>
        <c:scaling>
          <c:orientation val="minMax"/>
        </c:scaling>
        <c:delete val="1"/>
        <c:axPos val="b"/>
        <c:numFmt formatCode="ge" sourceLinked="1"/>
        <c:majorTickMark val="none"/>
        <c:minorTickMark val="none"/>
        <c:tickLblPos val="none"/>
        <c:crossAx val="182774016"/>
        <c:crosses val="autoZero"/>
        <c:auto val="1"/>
        <c:lblOffset val="100"/>
        <c:baseTimeUnit val="years"/>
      </c:dateAx>
      <c:valAx>
        <c:axId val="18277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77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111.77</c:v>
                </c:pt>
                <c:pt idx="1">
                  <c:v>105.86</c:v>
                </c:pt>
                <c:pt idx="2">
                  <c:v>111.34</c:v>
                </c:pt>
                <c:pt idx="3">
                  <c:v>106.17</c:v>
                </c:pt>
                <c:pt idx="4">
                  <c:v>101.42</c:v>
                </c:pt>
              </c:numCache>
            </c:numRef>
          </c:val>
          <c:extLst xmlns:c16r2="http://schemas.microsoft.com/office/drawing/2015/06/chart">
            <c:ext xmlns:c16="http://schemas.microsoft.com/office/drawing/2014/chart" uri="{C3380CC4-5D6E-409C-BE32-E72D297353CC}">
              <c16:uniqueId val="{00000000-BFC4-4F24-A4B2-C45BD50E3C5F}"/>
            </c:ext>
          </c:extLst>
        </c:ser>
        <c:dLbls>
          <c:showLegendKey val="0"/>
          <c:showVal val="0"/>
          <c:showCatName val="0"/>
          <c:showSerName val="0"/>
          <c:showPercent val="0"/>
          <c:showBubbleSize val="0"/>
        </c:dLbls>
        <c:gapWidth val="150"/>
        <c:axId val="119051392"/>
        <c:axId val="11905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extLst xmlns:c16r2="http://schemas.microsoft.com/office/drawing/2015/06/chart">
            <c:ext xmlns:c16="http://schemas.microsoft.com/office/drawing/2014/chart" uri="{C3380CC4-5D6E-409C-BE32-E72D297353CC}">
              <c16:uniqueId val="{00000001-BFC4-4F24-A4B2-C45BD50E3C5F}"/>
            </c:ext>
          </c:extLst>
        </c:ser>
        <c:dLbls>
          <c:showLegendKey val="0"/>
          <c:showVal val="0"/>
          <c:showCatName val="0"/>
          <c:showSerName val="0"/>
          <c:showPercent val="0"/>
          <c:showBubbleSize val="0"/>
        </c:dLbls>
        <c:marker val="1"/>
        <c:smooth val="0"/>
        <c:axId val="119051392"/>
        <c:axId val="119053312"/>
      </c:lineChart>
      <c:dateAx>
        <c:axId val="119051392"/>
        <c:scaling>
          <c:orientation val="minMax"/>
        </c:scaling>
        <c:delete val="1"/>
        <c:axPos val="b"/>
        <c:numFmt formatCode="ge" sourceLinked="1"/>
        <c:majorTickMark val="none"/>
        <c:minorTickMark val="none"/>
        <c:tickLblPos val="none"/>
        <c:crossAx val="119053312"/>
        <c:crosses val="autoZero"/>
        <c:auto val="1"/>
        <c:lblOffset val="100"/>
        <c:baseTimeUnit val="years"/>
      </c:dateAx>
      <c:valAx>
        <c:axId val="119053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905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43.47</c:v>
                </c:pt>
                <c:pt idx="1">
                  <c:v>44.02</c:v>
                </c:pt>
                <c:pt idx="2">
                  <c:v>55.14</c:v>
                </c:pt>
                <c:pt idx="3">
                  <c:v>56.23</c:v>
                </c:pt>
                <c:pt idx="4">
                  <c:v>57.12</c:v>
                </c:pt>
              </c:numCache>
            </c:numRef>
          </c:val>
          <c:extLst xmlns:c16r2="http://schemas.microsoft.com/office/drawing/2015/06/chart">
            <c:ext xmlns:c16="http://schemas.microsoft.com/office/drawing/2014/chart" uri="{C3380CC4-5D6E-409C-BE32-E72D297353CC}">
              <c16:uniqueId val="{00000000-C926-4B99-A26F-036E5506AEF6}"/>
            </c:ext>
          </c:extLst>
        </c:ser>
        <c:dLbls>
          <c:showLegendKey val="0"/>
          <c:showVal val="0"/>
          <c:showCatName val="0"/>
          <c:showSerName val="0"/>
          <c:showPercent val="0"/>
          <c:showBubbleSize val="0"/>
        </c:dLbls>
        <c:gapWidth val="150"/>
        <c:axId val="121705984"/>
        <c:axId val="12170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extLst xmlns:c16r2="http://schemas.microsoft.com/office/drawing/2015/06/chart">
            <c:ext xmlns:c16="http://schemas.microsoft.com/office/drawing/2014/chart" uri="{C3380CC4-5D6E-409C-BE32-E72D297353CC}">
              <c16:uniqueId val="{00000001-C926-4B99-A26F-036E5506AEF6}"/>
            </c:ext>
          </c:extLst>
        </c:ser>
        <c:dLbls>
          <c:showLegendKey val="0"/>
          <c:showVal val="0"/>
          <c:showCatName val="0"/>
          <c:showSerName val="0"/>
          <c:showPercent val="0"/>
          <c:showBubbleSize val="0"/>
        </c:dLbls>
        <c:marker val="1"/>
        <c:smooth val="0"/>
        <c:axId val="121705984"/>
        <c:axId val="121707904"/>
      </c:lineChart>
      <c:dateAx>
        <c:axId val="121705984"/>
        <c:scaling>
          <c:orientation val="minMax"/>
        </c:scaling>
        <c:delete val="1"/>
        <c:axPos val="b"/>
        <c:numFmt formatCode="ge" sourceLinked="1"/>
        <c:majorTickMark val="none"/>
        <c:minorTickMark val="none"/>
        <c:tickLblPos val="none"/>
        <c:crossAx val="121707904"/>
        <c:crosses val="autoZero"/>
        <c:auto val="1"/>
        <c:lblOffset val="100"/>
        <c:baseTimeUnit val="years"/>
      </c:dateAx>
      <c:valAx>
        <c:axId val="12170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70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5.1100000000000003</c:v>
                </c:pt>
                <c:pt idx="1">
                  <c:v>4.54</c:v>
                </c:pt>
                <c:pt idx="2">
                  <c:v>5.75</c:v>
                </c:pt>
                <c:pt idx="3">
                  <c:v>9.1999999999999993</c:v>
                </c:pt>
                <c:pt idx="4">
                  <c:v>8.86</c:v>
                </c:pt>
              </c:numCache>
            </c:numRef>
          </c:val>
          <c:extLst xmlns:c16r2="http://schemas.microsoft.com/office/drawing/2015/06/chart">
            <c:ext xmlns:c16="http://schemas.microsoft.com/office/drawing/2014/chart" uri="{C3380CC4-5D6E-409C-BE32-E72D297353CC}">
              <c16:uniqueId val="{00000000-1531-4319-AE32-C29C6C02CC6A}"/>
            </c:ext>
          </c:extLst>
        </c:ser>
        <c:dLbls>
          <c:showLegendKey val="0"/>
          <c:showVal val="0"/>
          <c:showCatName val="0"/>
          <c:showSerName val="0"/>
          <c:showPercent val="0"/>
          <c:showBubbleSize val="0"/>
        </c:dLbls>
        <c:gapWidth val="150"/>
        <c:axId val="127671680"/>
        <c:axId val="12768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extLst xmlns:c16r2="http://schemas.microsoft.com/office/drawing/2015/06/chart">
            <c:ext xmlns:c16="http://schemas.microsoft.com/office/drawing/2014/chart" uri="{C3380CC4-5D6E-409C-BE32-E72D297353CC}">
              <c16:uniqueId val="{00000001-1531-4319-AE32-C29C6C02CC6A}"/>
            </c:ext>
          </c:extLst>
        </c:ser>
        <c:dLbls>
          <c:showLegendKey val="0"/>
          <c:showVal val="0"/>
          <c:showCatName val="0"/>
          <c:showSerName val="0"/>
          <c:showPercent val="0"/>
          <c:showBubbleSize val="0"/>
        </c:dLbls>
        <c:marker val="1"/>
        <c:smooth val="0"/>
        <c:axId val="127671680"/>
        <c:axId val="127682048"/>
      </c:lineChart>
      <c:dateAx>
        <c:axId val="127671680"/>
        <c:scaling>
          <c:orientation val="minMax"/>
        </c:scaling>
        <c:delete val="1"/>
        <c:axPos val="b"/>
        <c:numFmt formatCode="ge" sourceLinked="1"/>
        <c:majorTickMark val="none"/>
        <c:minorTickMark val="none"/>
        <c:tickLblPos val="none"/>
        <c:crossAx val="127682048"/>
        <c:crosses val="autoZero"/>
        <c:auto val="1"/>
        <c:lblOffset val="100"/>
        <c:baseTimeUnit val="years"/>
      </c:dateAx>
      <c:valAx>
        <c:axId val="12768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67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5B4-40F1-91EA-E9FF1CE8BBC0}"/>
            </c:ext>
          </c:extLst>
        </c:ser>
        <c:dLbls>
          <c:showLegendKey val="0"/>
          <c:showVal val="0"/>
          <c:showCatName val="0"/>
          <c:showSerName val="0"/>
          <c:showPercent val="0"/>
          <c:showBubbleSize val="0"/>
        </c:dLbls>
        <c:gapWidth val="150"/>
        <c:axId val="127704448"/>
        <c:axId val="12771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extLst xmlns:c16r2="http://schemas.microsoft.com/office/drawing/2015/06/chart">
            <c:ext xmlns:c16="http://schemas.microsoft.com/office/drawing/2014/chart" uri="{C3380CC4-5D6E-409C-BE32-E72D297353CC}">
              <c16:uniqueId val="{00000001-E5B4-40F1-91EA-E9FF1CE8BBC0}"/>
            </c:ext>
          </c:extLst>
        </c:ser>
        <c:dLbls>
          <c:showLegendKey val="0"/>
          <c:showVal val="0"/>
          <c:showCatName val="0"/>
          <c:showSerName val="0"/>
          <c:showPercent val="0"/>
          <c:showBubbleSize val="0"/>
        </c:dLbls>
        <c:marker val="1"/>
        <c:smooth val="0"/>
        <c:axId val="127704448"/>
        <c:axId val="127718912"/>
      </c:lineChart>
      <c:dateAx>
        <c:axId val="127704448"/>
        <c:scaling>
          <c:orientation val="minMax"/>
        </c:scaling>
        <c:delete val="1"/>
        <c:axPos val="b"/>
        <c:numFmt formatCode="ge" sourceLinked="1"/>
        <c:majorTickMark val="none"/>
        <c:minorTickMark val="none"/>
        <c:tickLblPos val="none"/>
        <c:crossAx val="127718912"/>
        <c:crosses val="autoZero"/>
        <c:auto val="1"/>
        <c:lblOffset val="100"/>
        <c:baseTimeUnit val="years"/>
      </c:dateAx>
      <c:valAx>
        <c:axId val="127718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770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564.98</c:v>
                </c:pt>
                <c:pt idx="1">
                  <c:v>576.03</c:v>
                </c:pt>
                <c:pt idx="2">
                  <c:v>679.19</c:v>
                </c:pt>
                <c:pt idx="3">
                  <c:v>625.66999999999996</c:v>
                </c:pt>
                <c:pt idx="4">
                  <c:v>463.28</c:v>
                </c:pt>
              </c:numCache>
            </c:numRef>
          </c:val>
          <c:extLst xmlns:c16r2="http://schemas.microsoft.com/office/drawing/2015/06/chart">
            <c:ext xmlns:c16="http://schemas.microsoft.com/office/drawing/2014/chart" uri="{C3380CC4-5D6E-409C-BE32-E72D297353CC}">
              <c16:uniqueId val="{00000000-CA9E-4396-A8F6-A18654E19B75}"/>
            </c:ext>
          </c:extLst>
        </c:ser>
        <c:dLbls>
          <c:showLegendKey val="0"/>
          <c:showVal val="0"/>
          <c:showCatName val="0"/>
          <c:showSerName val="0"/>
          <c:showPercent val="0"/>
          <c:showBubbleSize val="0"/>
        </c:dLbls>
        <c:gapWidth val="150"/>
        <c:axId val="127834752"/>
        <c:axId val="13015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extLst xmlns:c16r2="http://schemas.microsoft.com/office/drawing/2015/06/chart">
            <c:ext xmlns:c16="http://schemas.microsoft.com/office/drawing/2014/chart" uri="{C3380CC4-5D6E-409C-BE32-E72D297353CC}">
              <c16:uniqueId val="{00000001-CA9E-4396-A8F6-A18654E19B75}"/>
            </c:ext>
          </c:extLst>
        </c:ser>
        <c:dLbls>
          <c:showLegendKey val="0"/>
          <c:showVal val="0"/>
          <c:showCatName val="0"/>
          <c:showSerName val="0"/>
          <c:showPercent val="0"/>
          <c:showBubbleSize val="0"/>
        </c:dLbls>
        <c:marker val="1"/>
        <c:smooth val="0"/>
        <c:axId val="127834752"/>
        <c:axId val="130159360"/>
      </c:lineChart>
      <c:dateAx>
        <c:axId val="127834752"/>
        <c:scaling>
          <c:orientation val="minMax"/>
        </c:scaling>
        <c:delete val="1"/>
        <c:axPos val="b"/>
        <c:numFmt formatCode="ge" sourceLinked="1"/>
        <c:majorTickMark val="none"/>
        <c:minorTickMark val="none"/>
        <c:tickLblPos val="none"/>
        <c:crossAx val="130159360"/>
        <c:crosses val="autoZero"/>
        <c:auto val="1"/>
        <c:lblOffset val="100"/>
        <c:baseTimeUnit val="years"/>
      </c:dateAx>
      <c:valAx>
        <c:axId val="130159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783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formatCode="#,##0.00;&quot;△&quot;#,##0.00;&quot;-&quot;">
                  <c:v>0.21</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951-4E59-82DD-E1CC1F99AB06}"/>
            </c:ext>
          </c:extLst>
        </c:ser>
        <c:dLbls>
          <c:showLegendKey val="0"/>
          <c:showVal val="0"/>
          <c:showCatName val="0"/>
          <c:showSerName val="0"/>
          <c:showPercent val="0"/>
          <c:showBubbleSize val="0"/>
        </c:dLbls>
        <c:gapWidth val="150"/>
        <c:axId val="130189952"/>
        <c:axId val="13020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extLst xmlns:c16r2="http://schemas.microsoft.com/office/drawing/2015/06/chart">
            <c:ext xmlns:c16="http://schemas.microsoft.com/office/drawing/2014/chart" uri="{C3380CC4-5D6E-409C-BE32-E72D297353CC}">
              <c16:uniqueId val="{00000001-5951-4E59-82DD-E1CC1F99AB06}"/>
            </c:ext>
          </c:extLst>
        </c:ser>
        <c:dLbls>
          <c:showLegendKey val="0"/>
          <c:showVal val="0"/>
          <c:showCatName val="0"/>
          <c:showSerName val="0"/>
          <c:showPercent val="0"/>
          <c:showBubbleSize val="0"/>
        </c:dLbls>
        <c:marker val="1"/>
        <c:smooth val="0"/>
        <c:axId val="130189952"/>
        <c:axId val="130200320"/>
      </c:lineChart>
      <c:dateAx>
        <c:axId val="130189952"/>
        <c:scaling>
          <c:orientation val="minMax"/>
        </c:scaling>
        <c:delete val="1"/>
        <c:axPos val="b"/>
        <c:numFmt formatCode="ge" sourceLinked="1"/>
        <c:majorTickMark val="none"/>
        <c:minorTickMark val="none"/>
        <c:tickLblPos val="none"/>
        <c:crossAx val="130200320"/>
        <c:crosses val="autoZero"/>
        <c:auto val="1"/>
        <c:lblOffset val="100"/>
        <c:baseTimeUnit val="years"/>
      </c:dateAx>
      <c:valAx>
        <c:axId val="130200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018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106.99</c:v>
                </c:pt>
                <c:pt idx="1">
                  <c:v>100.76</c:v>
                </c:pt>
                <c:pt idx="2">
                  <c:v>103.19</c:v>
                </c:pt>
                <c:pt idx="3">
                  <c:v>101.36</c:v>
                </c:pt>
                <c:pt idx="4">
                  <c:v>95.45</c:v>
                </c:pt>
              </c:numCache>
            </c:numRef>
          </c:val>
          <c:extLst xmlns:c16r2="http://schemas.microsoft.com/office/drawing/2015/06/chart">
            <c:ext xmlns:c16="http://schemas.microsoft.com/office/drawing/2014/chart" uri="{C3380CC4-5D6E-409C-BE32-E72D297353CC}">
              <c16:uniqueId val="{00000000-A2CA-4065-A251-DEBAD9B916F6}"/>
            </c:ext>
          </c:extLst>
        </c:ser>
        <c:dLbls>
          <c:showLegendKey val="0"/>
          <c:showVal val="0"/>
          <c:showCatName val="0"/>
          <c:showSerName val="0"/>
          <c:showPercent val="0"/>
          <c:showBubbleSize val="0"/>
        </c:dLbls>
        <c:gapWidth val="150"/>
        <c:axId val="181029888"/>
        <c:axId val="18103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extLst xmlns:c16r2="http://schemas.microsoft.com/office/drawing/2015/06/chart">
            <c:ext xmlns:c16="http://schemas.microsoft.com/office/drawing/2014/chart" uri="{C3380CC4-5D6E-409C-BE32-E72D297353CC}">
              <c16:uniqueId val="{00000001-A2CA-4065-A251-DEBAD9B916F6}"/>
            </c:ext>
          </c:extLst>
        </c:ser>
        <c:dLbls>
          <c:showLegendKey val="0"/>
          <c:showVal val="0"/>
          <c:showCatName val="0"/>
          <c:showSerName val="0"/>
          <c:showPercent val="0"/>
          <c:showBubbleSize val="0"/>
        </c:dLbls>
        <c:marker val="1"/>
        <c:smooth val="0"/>
        <c:axId val="181029888"/>
        <c:axId val="181032064"/>
      </c:lineChart>
      <c:dateAx>
        <c:axId val="181029888"/>
        <c:scaling>
          <c:orientation val="minMax"/>
        </c:scaling>
        <c:delete val="1"/>
        <c:axPos val="b"/>
        <c:numFmt formatCode="ge" sourceLinked="1"/>
        <c:majorTickMark val="none"/>
        <c:minorTickMark val="none"/>
        <c:tickLblPos val="none"/>
        <c:crossAx val="181032064"/>
        <c:crosses val="autoZero"/>
        <c:auto val="1"/>
        <c:lblOffset val="100"/>
        <c:baseTimeUnit val="years"/>
      </c:dateAx>
      <c:valAx>
        <c:axId val="18103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02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136.9</c:v>
                </c:pt>
                <c:pt idx="1">
                  <c:v>145.58000000000001</c:v>
                </c:pt>
                <c:pt idx="2">
                  <c:v>142.47</c:v>
                </c:pt>
                <c:pt idx="3">
                  <c:v>145.28</c:v>
                </c:pt>
                <c:pt idx="4">
                  <c:v>153.49</c:v>
                </c:pt>
              </c:numCache>
            </c:numRef>
          </c:val>
          <c:extLst xmlns:c16r2="http://schemas.microsoft.com/office/drawing/2015/06/chart">
            <c:ext xmlns:c16="http://schemas.microsoft.com/office/drawing/2014/chart" uri="{C3380CC4-5D6E-409C-BE32-E72D297353CC}">
              <c16:uniqueId val="{00000000-BD02-4CA7-AA03-2B38367AEE31}"/>
            </c:ext>
          </c:extLst>
        </c:ser>
        <c:dLbls>
          <c:showLegendKey val="0"/>
          <c:showVal val="0"/>
          <c:showCatName val="0"/>
          <c:showSerName val="0"/>
          <c:showPercent val="0"/>
          <c:showBubbleSize val="0"/>
        </c:dLbls>
        <c:gapWidth val="150"/>
        <c:axId val="181067136"/>
        <c:axId val="18271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extLst xmlns:c16r2="http://schemas.microsoft.com/office/drawing/2015/06/chart">
            <c:ext xmlns:c16="http://schemas.microsoft.com/office/drawing/2014/chart" uri="{C3380CC4-5D6E-409C-BE32-E72D297353CC}">
              <c16:uniqueId val="{00000001-BD02-4CA7-AA03-2B38367AEE31}"/>
            </c:ext>
          </c:extLst>
        </c:ser>
        <c:dLbls>
          <c:showLegendKey val="0"/>
          <c:showVal val="0"/>
          <c:showCatName val="0"/>
          <c:showSerName val="0"/>
          <c:showPercent val="0"/>
          <c:showBubbleSize val="0"/>
        </c:dLbls>
        <c:marker val="1"/>
        <c:smooth val="0"/>
        <c:axId val="181067136"/>
        <c:axId val="182715904"/>
      </c:lineChart>
      <c:dateAx>
        <c:axId val="181067136"/>
        <c:scaling>
          <c:orientation val="minMax"/>
        </c:scaling>
        <c:delete val="1"/>
        <c:axPos val="b"/>
        <c:numFmt formatCode="ge" sourceLinked="1"/>
        <c:majorTickMark val="none"/>
        <c:minorTickMark val="none"/>
        <c:tickLblPos val="none"/>
        <c:crossAx val="182715904"/>
        <c:crosses val="autoZero"/>
        <c:auto val="1"/>
        <c:lblOffset val="100"/>
        <c:baseTimeUnit val="years"/>
      </c:dateAx>
      <c:valAx>
        <c:axId val="18271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06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愛知県　田原市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60" t="s">
        <v>116</v>
      </c>
      <c r="AE8" s="60"/>
      <c r="AF8" s="60"/>
      <c r="AG8" s="60"/>
      <c r="AH8" s="60"/>
      <c r="AI8" s="60"/>
      <c r="AJ8" s="60"/>
      <c r="AK8" s="5"/>
      <c r="AL8" s="61">
        <f>データ!$R$6</f>
        <v>63431</v>
      </c>
      <c r="AM8" s="61"/>
      <c r="AN8" s="61"/>
      <c r="AO8" s="61"/>
      <c r="AP8" s="61"/>
      <c r="AQ8" s="61"/>
      <c r="AR8" s="61"/>
      <c r="AS8" s="61"/>
      <c r="AT8" s="51">
        <f>データ!$S$6</f>
        <v>191.12</v>
      </c>
      <c r="AU8" s="52"/>
      <c r="AV8" s="52"/>
      <c r="AW8" s="52"/>
      <c r="AX8" s="52"/>
      <c r="AY8" s="52"/>
      <c r="AZ8" s="52"/>
      <c r="BA8" s="52"/>
      <c r="BB8" s="53">
        <f>データ!$T$6</f>
        <v>331.89</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95</v>
      </c>
      <c r="J10" s="52"/>
      <c r="K10" s="52"/>
      <c r="L10" s="52"/>
      <c r="M10" s="52"/>
      <c r="N10" s="52"/>
      <c r="O10" s="64"/>
      <c r="P10" s="53">
        <f>データ!$P$6</f>
        <v>99.91</v>
      </c>
      <c r="Q10" s="53"/>
      <c r="R10" s="53"/>
      <c r="S10" s="53"/>
      <c r="T10" s="53"/>
      <c r="U10" s="53"/>
      <c r="V10" s="53"/>
      <c r="W10" s="61">
        <f>データ!$Q$6</f>
        <v>2322</v>
      </c>
      <c r="X10" s="61"/>
      <c r="Y10" s="61"/>
      <c r="Z10" s="61"/>
      <c r="AA10" s="61"/>
      <c r="AB10" s="61"/>
      <c r="AC10" s="61"/>
      <c r="AD10" s="2"/>
      <c r="AE10" s="2"/>
      <c r="AF10" s="2"/>
      <c r="AG10" s="2"/>
      <c r="AH10" s="5"/>
      <c r="AI10" s="5"/>
      <c r="AJ10" s="5"/>
      <c r="AK10" s="5"/>
      <c r="AL10" s="61">
        <f>データ!$U$6</f>
        <v>63120</v>
      </c>
      <c r="AM10" s="61"/>
      <c r="AN10" s="61"/>
      <c r="AO10" s="61"/>
      <c r="AP10" s="61"/>
      <c r="AQ10" s="61"/>
      <c r="AR10" s="61"/>
      <c r="AS10" s="61"/>
      <c r="AT10" s="51">
        <f>データ!$V$6</f>
        <v>191.12</v>
      </c>
      <c r="AU10" s="52"/>
      <c r="AV10" s="52"/>
      <c r="AW10" s="52"/>
      <c r="AX10" s="52"/>
      <c r="AY10" s="52"/>
      <c r="AZ10" s="52"/>
      <c r="BA10" s="52"/>
      <c r="BB10" s="53">
        <f>データ!$W$6</f>
        <v>330.26</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232319</v>
      </c>
      <c r="D6" s="34">
        <f t="shared" si="3"/>
        <v>46</v>
      </c>
      <c r="E6" s="34">
        <f t="shared" si="3"/>
        <v>1</v>
      </c>
      <c r="F6" s="34">
        <f t="shared" si="3"/>
        <v>0</v>
      </c>
      <c r="G6" s="34">
        <f t="shared" si="3"/>
        <v>1</v>
      </c>
      <c r="H6" s="34" t="str">
        <f t="shared" si="3"/>
        <v>愛知県　田原市</v>
      </c>
      <c r="I6" s="34" t="str">
        <f t="shared" si="3"/>
        <v>法適用</v>
      </c>
      <c r="J6" s="34" t="str">
        <f t="shared" si="3"/>
        <v>水道事業</v>
      </c>
      <c r="K6" s="34" t="str">
        <f t="shared" si="3"/>
        <v>末端給水事業</v>
      </c>
      <c r="L6" s="34" t="str">
        <f t="shared" si="3"/>
        <v>A4</v>
      </c>
      <c r="M6" s="34">
        <f t="shared" si="3"/>
        <v>0</v>
      </c>
      <c r="N6" s="35" t="str">
        <f t="shared" si="3"/>
        <v>-</v>
      </c>
      <c r="O6" s="35">
        <f t="shared" si="3"/>
        <v>95</v>
      </c>
      <c r="P6" s="35">
        <f t="shared" si="3"/>
        <v>99.91</v>
      </c>
      <c r="Q6" s="35">
        <f t="shared" si="3"/>
        <v>2322</v>
      </c>
      <c r="R6" s="35">
        <f t="shared" si="3"/>
        <v>63431</v>
      </c>
      <c r="S6" s="35">
        <f t="shared" si="3"/>
        <v>191.12</v>
      </c>
      <c r="T6" s="35">
        <f t="shared" si="3"/>
        <v>331.89</v>
      </c>
      <c r="U6" s="35">
        <f t="shared" si="3"/>
        <v>63120</v>
      </c>
      <c r="V6" s="35">
        <f t="shared" si="3"/>
        <v>191.12</v>
      </c>
      <c r="W6" s="35">
        <f t="shared" si="3"/>
        <v>330.26</v>
      </c>
      <c r="X6" s="36">
        <f>IF(X7="",NA(),X7)</f>
        <v>111.77</v>
      </c>
      <c r="Y6" s="36">
        <f t="shared" ref="Y6:AG6" si="4">IF(Y7="",NA(),Y7)</f>
        <v>105.86</v>
      </c>
      <c r="Z6" s="36">
        <f t="shared" si="4"/>
        <v>111.34</v>
      </c>
      <c r="AA6" s="36">
        <f t="shared" si="4"/>
        <v>106.17</v>
      </c>
      <c r="AB6" s="36">
        <f t="shared" si="4"/>
        <v>101.42</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564.98</v>
      </c>
      <c r="AU6" s="36">
        <f t="shared" ref="AU6:BC6" si="6">IF(AU7="",NA(),AU7)</f>
        <v>576.03</v>
      </c>
      <c r="AV6" s="36">
        <f t="shared" si="6"/>
        <v>679.19</v>
      </c>
      <c r="AW6" s="36">
        <f t="shared" si="6"/>
        <v>625.66999999999996</v>
      </c>
      <c r="AX6" s="36">
        <f t="shared" si="6"/>
        <v>463.28</v>
      </c>
      <c r="AY6" s="36">
        <f t="shared" si="6"/>
        <v>701</v>
      </c>
      <c r="AZ6" s="36">
        <f t="shared" si="6"/>
        <v>739.59</v>
      </c>
      <c r="BA6" s="36">
        <f t="shared" si="6"/>
        <v>335.95</v>
      </c>
      <c r="BB6" s="36">
        <f t="shared" si="6"/>
        <v>346.59</v>
      </c>
      <c r="BC6" s="36">
        <f t="shared" si="6"/>
        <v>357.82</v>
      </c>
      <c r="BD6" s="35" t="str">
        <f>IF(BD7="","",IF(BD7="-","【-】","【"&amp;SUBSTITUTE(TEXT(BD7,"#,##0.00"),"-","△")&amp;"】"))</f>
        <v>【262.87】</v>
      </c>
      <c r="BE6" s="36">
        <f>IF(BE7="",NA(),BE7)</f>
        <v>0.21</v>
      </c>
      <c r="BF6" s="35">
        <f t="shared" ref="BF6:BN6" si="7">IF(BF7="",NA(),BF7)</f>
        <v>0</v>
      </c>
      <c r="BG6" s="35">
        <f t="shared" si="7"/>
        <v>0</v>
      </c>
      <c r="BH6" s="35">
        <f t="shared" si="7"/>
        <v>0</v>
      </c>
      <c r="BI6" s="35">
        <f t="shared" si="7"/>
        <v>0</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106.99</v>
      </c>
      <c r="BQ6" s="36">
        <f t="shared" ref="BQ6:BY6" si="8">IF(BQ7="",NA(),BQ7)</f>
        <v>100.76</v>
      </c>
      <c r="BR6" s="36">
        <f t="shared" si="8"/>
        <v>103.19</v>
      </c>
      <c r="BS6" s="36">
        <f t="shared" si="8"/>
        <v>101.36</v>
      </c>
      <c r="BT6" s="36">
        <f t="shared" si="8"/>
        <v>95.45</v>
      </c>
      <c r="BU6" s="36">
        <f t="shared" si="8"/>
        <v>100.27</v>
      </c>
      <c r="BV6" s="36">
        <f t="shared" si="8"/>
        <v>99.46</v>
      </c>
      <c r="BW6" s="36">
        <f t="shared" si="8"/>
        <v>105.21</v>
      </c>
      <c r="BX6" s="36">
        <f t="shared" si="8"/>
        <v>105.71</v>
      </c>
      <c r="BY6" s="36">
        <f t="shared" si="8"/>
        <v>106.01</v>
      </c>
      <c r="BZ6" s="35" t="str">
        <f>IF(BZ7="","",IF(BZ7="-","【-】","【"&amp;SUBSTITUTE(TEXT(BZ7,"#,##0.00"),"-","△")&amp;"】"))</f>
        <v>【105.59】</v>
      </c>
      <c r="CA6" s="36">
        <f>IF(CA7="",NA(),CA7)</f>
        <v>136.9</v>
      </c>
      <c r="CB6" s="36">
        <f t="shared" ref="CB6:CJ6" si="9">IF(CB7="",NA(),CB7)</f>
        <v>145.58000000000001</v>
      </c>
      <c r="CC6" s="36">
        <f t="shared" si="9"/>
        <v>142.47</v>
      </c>
      <c r="CD6" s="36">
        <f t="shared" si="9"/>
        <v>145.28</v>
      </c>
      <c r="CE6" s="36">
        <f t="shared" si="9"/>
        <v>153.49</v>
      </c>
      <c r="CF6" s="36">
        <f t="shared" si="9"/>
        <v>169.62</v>
      </c>
      <c r="CG6" s="36">
        <f t="shared" si="9"/>
        <v>171.78</v>
      </c>
      <c r="CH6" s="36">
        <f t="shared" si="9"/>
        <v>162.59</v>
      </c>
      <c r="CI6" s="36">
        <f t="shared" si="9"/>
        <v>162.15</v>
      </c>
      <c r="CJ6" s="36">
        <f t="shared" si="9"/>
        <v>162.24</v>
      </c>
      <c r="CK6" s="35" t="str">
        <f>IF(CK7="","",IF(CK7="-","【-】","【"&amp;SUBSTITUTE(TEXT(CK7,"#,##0.00"),"-","△")&amp;"】"))</f>
        <v>【163.27】</v>
      </c>
      <c r="CL6" s="36">
        <f>IF(CL7="",NA(),CL7)</f>
        <v>50.85</v>
      </c>
      <c r="CM6" s="36">
        <f t="shared" ref="CM6:CU6" si="10">IF(CM7="",NA(),CM7)</f>
        <v>71.83</v>
      </c>
      <c r="CN6" s="36">
        <f t="shared" si="10"/>
        <v>69.739999999999995</v>
      </c>
      <c r="CO6" s="36">
        <f t="shared" si="10"/>
        <v>68.19</v>
      </c>
      <c r="CP6" s="36">
        <f t="shared" si="10"/>
        <v>66.790000000000006</v>
      </c>
      <c r="CQ6" s="36">
        <f t="shared" si="10"/>
        <v>59.88</v>
      </c>
      <c r="CR6" s="36">
        <f t="shared" si="10"/>
        <v>59.68</v>
      </c>
      <c r="CS6" s="36">
        <f t="shared" si="10"/>
        <v>59.17</v>
      </c>
      <c r="CT6" s="36">
        <f t="shared" si="10"/>
        <v>59.34</v>
      </c>
      <c r="CU6" s="36">
        <f t="shared" si="10"/>
        <v>59.11</v>
      </c>
      <c r="CV6" s="35" t="str">
        <f>IF(CV7="","",IF(CV7="-","【-】","【"&amp;SUBSTITUTE(TEXT(CV7,"#,##0.00"),"-","△")&amp;"】"))</f>
        <v>【59.94】</v>
      </c>
      <c r="CW6" s="36">
        <f>IF(CW7="",NA(),CW7)</f>
        <v>88.36</v>
      </c>
      <c r="CX6" s="36">
        <f t="shared" ref="CX6:DF6" si="11">IF(CX7="",NA(),CX7)</f>
        <v>87.26</v>
      </c>
      <c r="CY6" s="36">
        <f t="shared" si="11"/>
        <v>88.49</v>
      </c>
      <c r="CZ6" s="36">
        <f t="shared" si="11"/>
        <v>89.27</v>
      </c>
      <c r="DA6" s="36">
        <f t="shared" si="11"/>
        <v>89.1</v>
      </c>
      <c r="DB6" s="36">
        <f t="shared" si="11"/>
        <v>87.65</v>
      </c>
      <c r="DC6" s="36">
        <f t="shared" si="11"/>
        <v>87.63</v>
      </c>
      <c r="DD6" s="36">
        <f t="shared" si="11"/>
        <v>87.6</v>
      </c>
      <c r="DE6" s="36">
        <f t="shared" si="11"/>
        <v>87.74</v>
      </c>
      <c r="DF6" s="36">
        <f t="shared" si="11"/>
        <v>87.91</v>
      </c>
      <c r="DG6" s="35" t="str">
        <f>IF(DG7="","",IF(DG7="-","【-】","【"&amp;SUBSTITUTE(TEXT(DG7,"#,##0.00"),"-","△")&amp;"】"))</f>
        <v>【90.22】</v>
      </c>
      <c r="DH6" s="36">
        <f>IF(DH7="",NA(),DH7)</f>
        <v>43.47</v>
      </c>
      <c r="DI6" s="36">
        <f t="shared" ref="DI6:DQ6" si="12">IF(DI7="",NA(),DI7)</f>
        <v>44.02</v>
      </c>
      <c r="DJ6" s="36">
        <f t="shared" si="12"/>
        <v>55.14</v>
      </c>
      <c r="DK6" s="36">
        <f t="shared" si="12"/>
        <v>56.23</v>
      </c>
      <c r="DL6" s="36">
        <f t="shared" si="12"/>
        <v>57.12</v>
      </c>
      <c r="DM6" s="36">
        <f t="shared" si="12"/>
        <v>38.69</v>
      </c>
      <c r="DN6" s="36">
        <f t="shared" si="12"/>
        <v>39.65</v>
      </c>
      <c r="DO6" s="36">
        <f t="shared" si="12"/>
        <v>45.25</v>
      </c>
      <c r="DP6" s="36">
        <f t="shared" si="12"/>
        <v>46.27</v>
      </c>
      <c r="DQ6" s="36">
        <f t="shared" si="12"/>
        <v>46.88</v>
      </c>
      <c r="DR6" s="35" t="str">
        <f>IF(DR7="","",IF(DR7="-","【-】","【"&amp;SUBSTITUTE(TEXT(DR7,"#,##0.00"),"-","△")&amp;"】"))</f>
        <v>【47.91】</v>
      </c>
      <c r="DS6" s="36">
        <f>IF(DS7="",NA(),DS7)</f>
        <v>5.1100000000000003</v>
      </c>
      <c r="DT6" s="36">
        <f t="shared" ref="DT6:EB6" si="13">IF(DT7="",NA(),DT7)</f>
        <v>4.54</v>
      </c>
      <c r="DU6" s="36">
        <f t="shared" si="13"/>
        <v>5.75</v>
      </c>
      <c r="DV6" s="36">
        <f t="shared" si="13"/>
        <v>9.1999999999999993</v>
      </c>
      <c r="DW6" s="36">
        <f t="shared" si="13"/>
        <v>8.86</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0.95</v>
      </c>
      <c r="EE6" s="36">
        <f t="shared" ref="EE6:EM6" si="14">IF(EE7="",NA(),EE7)</f>
        <v>2.2799999999999998</v>
      </c>
      <c r="EF6" s="36">
        <f t="shared" si="14"/>
        <v>1.21</v>
      </c>
      <c r="EG6" s="36">
        <f t="shared" si="14"/>
        <v>0.9</v>
      </c>
      <c r="EH6" s="36">
        <f t="shared" si="14"/>
        <v>0.64</v>
      </c>
      <c r="EI6" s="36">
        <f t="shared" si="14"/>
        <v>0.78</v>
      </c>
      <c r="EJ6" s="36">
        <f t="shared" si="14"/>
        <v>0.83</v>
      </c>
      <c r="EK6" s="36">
        <f t="shared" si="14"/>
        <v>0.72</v>
      </c>
      <c r="EL6" s="36">
        <f t="shared" si="14"/>
        <v>0.71</v>
      </c>
      <c r="EM6" s="36">
        <f t="shared" si="14"/>
        <v>0.71</v>
      </c>
      <c r="EN6" s="35" t="str">
        <f>IF(EN7="","",IF(EN7="-","【-】","【"&amp;SUBSTITUTE(TEXT(EN7,"#,##0.00"),"-","△")&amp;"】"))</f>
        <v>【0.76】</v>
      </c>
    </row>
    <row r="7" spans="1:144" s="37" customFormat="1" x14ac:dyDescent="0.15">
      <c r="A7" s="29"/>
      <c r="B7" s="38">
        <v>2016</v>
      </c>
      <c r="C7" s="38">
        <v>232319</v>
      </c>
      <c r="D7" s="38">
        <v>46</v>
      </c>
      <c r="E7" s="38">
        <v>1</v>
      </c>
      <c r="F7" s="38">
        <v>0</v>
      </c>
      <c r="G7" s="38">
        <v>1</v>
      </c>
      <c r="H7" s="38" t="s">
        <v>105</v>
      </c>
      <c r="I7" s="38" t="s">
        <v>106</v>
      </c>
      <c r="J7" s="38" t="s">
        <v>107</v>
      </c>
      <c r="K7" s="38" t="s">
        <v>108</v>
      </c>
      <c r="L7" s="38" t="s">
        <v>109</v>
      </c>
      <c r="M7" s="38"/>
      <c r="N7" s="39" t="s">
        <v>110</v>
      </c>
      <c r="O7" s="39">
        <v>95</v>
      </c>
      <c r="P7" s="39">
        <v>99.91</v>
      </c>
      <c r="Q7" s="39">
        <v>2322</v>
      </c>
      <c r="R7" s="39">
        <v>63431</v>
      </c>
      <c r="S7" s="39">
        <v>191.12</v>
      </c>
      <c r="T7" s="39">
        <v>331.89</v>
      </c>
      <c r="U7" s="39">
        <v>63120</v>
      </c>
      <c r="V7" s="39">
        <v>191.12</v>
      </c>
      <c r="W7" s="39">
        <v>330.26</v>
      </c>
      <c r="X7" s="39">
        <v>111.77</v>
      </c>
      <c r="Y7" s="39">
        <v>105.86</v>
      </c>
      <c r="Z7" s="39">
        <v>111.34</v>
      </c>
      <c r="AA7" s="39">
        <v>106.17</v>
      </c>
      <c r="AB7" s="39">
        <v>101.42</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564.98</v>
      </c>
      <c r="AU7" s="39">
        <v>576.03</v>
      </c>
      <c r="AV7" s="39">
        <v>679.19</v>
      </c>
      <c r="AW7" s="39">
        <v>625.66999999999996</v>
      </c>
      <c r="AX7" s="39">
        <v>463.28</v>
      </c>
      <c r="AY7" s="39">
        <v>701</v>
      </c>
      <c r="AZ7" s="39">
        <v>739.59</v>
      </c>
      <c r="BA7" s="39">
        <v>335.95</v>
      </c>
      <c r="BB7" s="39">
        <v>346.59</v>
      </c>
      <c r="BC7" s="39">
        <v>357.82</v>
      </c>
      <c r="BD7" s="39">
        <v>262.87</v>
      </c>
      <c r="BE7" s="39">
        <v>0.21</v>
      </c>
      <c r="BF7" s="39">
        <v>0</v>
      </c>
      <c r="BG7" s="39">
        <v>0</v>
      </c>
      <c r="BH7" s="39">
        <v>0</v>
      </c>
      <c r="BI7" s="39">
        <v>0</v>
      </c>
      <c r="BJ7" s="39">
        <v>330.99</v>
      </c>
      <c r="BK7" s="39">
        <v>324.08999999999997</v>
      </c>
      <c r="BL7" s="39">
        <v>319.82</v>
      </c>
      <c r="BM7" s="39">
        <v>312.02999999999997</v>
      </c>
      <c r="BN7" s="39">
        <v>307.45999999999998</v>
      </c>
      <c r="BO7" s="39">
        <v>270.87</v>
      </c>
      <c r="BP7" s="39">
        <v>106.99</v>
      </c>
      <c r="BQ7" s="39">
        <v>100.76</v>
      </c>
      <c r="BR7" s="39">
        <v>103.19</v>
      </c>
      <c r="BS7" s="39">
        <v>101.36</v>
      </c>
      <c r="BT7" s="39">
        <v>95.45</v>
      </c>
      <c r="BU7" s="39">
        <v>100.27</v>
      </c>
      <c r="BV7" s="39">
        <v>99.46</v>
      </c>
      <c r="BW7" s="39">
        <v>105.21</v>
      </c>
      <c r="BX7" s="39">
        <v>105.71</v>
      </c>
      <c r="BY7" s="39">
        <v>106.01</v>
      </c>
      <c r="BZ7" s="39">
        <v>105.59</v>
      </c>
      <c r="CA7" s="39">
        <v>136.9</v>
      </c>
      <c r="CB7" s="39">
        <v>145.58000000000001</v>
      </c>
      <c r="CC7" s="39">
        <v>142.47</v>
      </c>
      <c r="CD7" s="39">
        <v>145.28</v>
      </c>
      <c r="CE7" s="39">
        <v>153.49</v>
      </c>
      <c r="CF7" s="39">
        <v>169.62</v>
      </c>
      <c r="CG7" s="39">
        <v>171.78</v>
      </c>
      <c r="CH7" s="39">
        <v>162.59</v>
      </c>
      <c r="CI7" s="39">
        <v>162.15</v>
      </c>
      <c r="CJ7" s="39">
        <v>162.24</v>
      </c>
      <c r="CK7" s="39">
        <v>163.27000000000001</v>
      </c>
      <c r="CL7" s="39">
        <v>50.85</v>
      </c>
      <c r="CM7" s="39">
        <v>71.83</v>
      </c>
      <c r="CN7" s="39">
        <v>69.739999999999995</v>
      </c>
      <c r="CO7" s="39">
        <v>68.19</v>
      </c>
      <c r="CP7" s="39">
        <v>66.790000000000006</v>
      </c>
      <c r="CQ7" s="39">
        <v>59.88</v>
      </c>
      <c r="CR7" s="39">
        <v>59.68</v>
      </c>
      <c r="CS7" s="39">
        <v>59.17</v>
      </c>
      <c r="CT7" s="39">
        <v>59.34</v>
      </c>
      <c r="CU7" s="39">
        <v>59.11</v>
      </c>
      <c r="CV7" s="39">
        <v>59.94</v>
      </c>
      <c r="CW7" s="39">
        <v>88.36</v>
      </c>
      <c r="CX7" s="39">
        <v>87.26</v>
      </c>
      <c r="CY7" s="39">
        <v>88.49</v>
      </c>
      <c r="CZ7" s="39">
        <v>89.27</v>
      </c>
      <c r="DA7" s="39">
        <v>89.1</v>
      </c>
      <c r="DB7" s="39">
        <v>87.65</v>
      </c>
      <c r="DC7" s="39">
        <v>87.63</v>
      </c>
      <c r="DD7" s="39">
        <v>87.6</v>
      </c>
      <c r="DE7" s="39">
        <v>87.74</v>
      </c>
      <c r="DF7" s="39">
        <v>87.91</v>
      </c>
      <c r="DG7" s="39">
        <v>90.22</v>
      </c>
      <c r="DH7" s="39">
        <v>43.47</v>
      </c>
      <c r="DI7" s="39">
        <v>44.02</v>
      </c>
      <c r="DJ7" s="39">
        <v>55.14</v>
      </c>
      <c r="DK7" s="39">
        <v>56.23</v>
      </c>
      <c r="DL7" s="39">
        <v>57.12</v>
      </c>
      <c r="DM7" s="39">
        <v>38.69</v>
      </c>
      <c r="DN7" s="39">
        <v>39.65</v>
      </c>
      <c r="DO7" s="39">
        <v>45.25</v>
      </c>
      <c r="DP7" s="39">
        <v>46.27</v>
      </c>
      <c r="DQ7" s="39">
        <v>46.88</v>
      </c>
      <c r="DR7" s="39">
        <v>47.91</v>
      </c>
      <c r="DS7" s="39">
        <v>5.1100000000000003</v>
      </c>
      <c r="DT7" s="39">
        <v>4.54</v>
      </c>
      <c r="DU7" s="39">
        <v>5.75</v>
      </c>
      <c r="DV7" s="39">
        <v>9.1999999999999993</v>
      </c>
      <c r="DW7" s="39">
        <v>8.86</v>
      </c>
      <c r="DX7" s="39">
        <v>8.4</v>
      </c>
      <c r="DY7" s="39">
        <v>9.7100000000000009</v>
      </c>
      <c r="DZ7" s="39">
        <v>10.71</v>
      </c>
      <c r="EA7" s="39">
        <v>10.93</v>
      </c>
      <c r="EB7" s="39">
        <v>13.39</v>
      </c>
      <c r="EC7" s="39">
        <v>15</v>
      </c>
      <c r="ED7" s="39">
        <v>0.95</v>
      </c>
      <c r="EE7" s="39">
        <v>2.2799999999999998</v>
      </c>
      <c r="EF7" s="39">
        <v>1.21</v>
      </c>
      <c r="EG7" s="39">
        <v>0.9</v>
      </c>
      <c r="EH7" s="39">
        <v>0.64</v>
      </c>
      <c r="EI7" s="39">
        <v>0.78</v>
      </c>
      <c r="EJ7" s="39">
        <v>0.83</v>
      </c>
      <c r="EK7" s="39">
        <v>0.72</v>
      </c>
      <c r="EL7" s="39">
        <v>0.71</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H24-NPC-125</cp:lastModifiedBy>
  <cp:lastPrinted>2018-02-09T07:27:41Z</cp:lastPrinted>
  <dcterms:created xsi:type="dcterms:W3CDTF">2017-12-25T01:30:21Z</dcterms:created>
  <dcterms:modified xsi:type="dcterms:W3CDTF">2018-02-09T07:31:57Z</dcterms:modified>
</cp:coreProperties>
</file>