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<sst xmlns="http://schemas.openxmlformats.org/spreadsheetml/2006/main" count="217" uniqueCount="107">
  <si>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</si>
  <si>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</si>
  <si>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</si>
  <si>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</si>
  <si>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</si>
  <si>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</si>
  <si>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</si>
  <si>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</si>
  <si>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</si>
  <si>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</si>
  <si>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</si>
  <si>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</si>
  <si>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</si>
  <si>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</si>
  <si>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</si>
  <si>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</si>
  <si>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</si>
  <si>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</si>
  <si>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</si>
  <si>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</si>
  <si>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</si>
  <si>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</si>
  <si>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</si>
  <si>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</si>
  <si>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</si>
  <si>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</si>
  <si>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</si>
  <si>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</si>
  <si>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</si>
  <si>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</si>
  <si>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</si>
  <si>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</si>
  <si>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</si>
  <si>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</si>
  <si>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</si>
  <si>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</si>
  <si>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</si>
  <si>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</si>
  <si>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</si>
  <si>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</si>
  <si>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</si>
  <si>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</si>
  <si>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</si>
  <si>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</si>
  <si>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</si>
  <si>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</si>
  <si>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</si>
  <si>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</si>
  <si>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</si>
  <si>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</si>
  <si>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</si>
  <si>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</si>
  <si>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</si>
  <si>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</si>
  <si>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</si>
  <si>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</si>
  <si>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</si>
  <si>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</si>
  <si>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</si>
  <si>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</si>
  <si>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</si>
  <si>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</si>
  <si>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</si>
  <si>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</si>
  <si>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</si>
  <si>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</si>
  <si>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</si>
  <si>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</si>
  <si>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</si>
  <si>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</si>
  <si>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</si>
  <si>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</si>
  <si>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</si>
  <si>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</si>
  <si>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</si>
  <si>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</si>
  <si>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</si>
  <si>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</si>
  <si>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</si>
  <si>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</si>
  <si>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</si>
  <si>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</si>
  <si>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</si>
  <si>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</si>
  <si>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</si>
  <si>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</si>
  <si>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</si>
  <si>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</si>
  <si>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</si>
  <si>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</si>
  <si>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</si>
  <si>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</si>
  <si>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</si>
  <si>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　田原市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</si>
  <si>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</si>
  <si>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</si>
  <si>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</si>
  <si>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</si>
  <si>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</si>
  <si>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</si>
  <si>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</si>
  <si>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</si>
  <si>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</si>
  <si>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</si>
  <si>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給水収益が緩やかな減少傾向にある中、老朽施設の更新及び耐震化を進める必要があります。
適切に更新等を行っていくために、より一層の経費の節減、経営の効率化を図るとともに、適切な財源確保が課題となります。</t>
    <rPh sb="0" eb="2">
      <t>キュウスイ</t>
    </rPh>
    <rPh sb="2" eb="4">
      <t>シュウエキ</t>
    </rPh>
    <rPh sb="5" eb="6">
      <t>ユル</t>
    </rPh>
    <rPh sb="9" eb="11">
      <t>ゲンショウ</t>
    </rPh>
    <rPh sb="11" eb="13">
      <t>ケイコウ</t>
    </rPh>
    <rPh sb="16" eb="17">
      <t>ナカ</t>
    </rPh>
    <rPh sb="18" eb="20">
      <t>ロウキュウ</t>
    </rPh>
    <rPh sb="20" eb="22">
      <t>シセツ</t>
    </rPh>
    <rPh sb="23" eb="25">
      <t>コウシン</t>
    </rPh>
    <rPh sb="25" eb="26">
      <t>オヨ</t>
    </rPh>
    <rPh sb="27" eb="30">
      <t>タイシンカ</t>
    </rPh>
    <rPh sb="31" eb="32">
      <t>スス</t>
    </rPh>
    <rPh sb="34" eb="36">
      <t>ヒツヨウ</t>
    </rPh>
    <rPh sb="43" eb="45">
      <t>テキセツ</t>
    </rPh>
    <rPh sb="46" eb="49">
      <t>コウシントウ</t>
    </rPh>
    <rPh sb="50" eb="51">
      <t>オコナ</t>
    </rPh>
    <rPh sb="61" eb="63">
      <t>イッソウ</t>
    </rPh>
    <rPh sb="64" eb="66">
      <t>ケイヒ</t>
    </rPh>
    <rPh sb="67" eb="69">
      <t>セツゲン</t>
    </rPh>
    <rPh sb="70" eb="72">
      <t>ケイエイ</t>
    </rPh>
    <rPh sb="73" eb="76">
      <t>コウリツカ</t>
    </rPh>
    <rPh sb="77" eb="78">
      <t>ハカ</t>
    </rPh>
    <rPh sb="84" eb="86">
      <t>テキセツ</t>
    </rPh>
    <rPh sb="87" eb="89">
      <t>ザイゲン</t>
    </rPh>
    <rPh sb="89" eb="91">
      <t>カクホ</t>
    </rPh>
    <rPh sb="92" eb="94">
      <t>カダイ</t>
    </rPh>
    <phoneticPr fontId="4"/>
  </si>
  <si>
    <t>現時点で各指標は概ね良好な数値を示しています。
しかし、①経営収支比率及び⑤料金回収率が低下傾向にあり、かつ今後の収益の増加については見込みづらい状況にあります。なお、Ｈ26の指標の好転は、会計基準改正の影響であり、収益性の改善によるものではありません。
また、④企業債残高対給水収益比率のとおり現在は企業債償還が終了しており、将来の更新投資に備え資金を蓄えるべき時期ですが、収益性が低いことから、充分な投資財源を確保できているとはいえません。
低い値で推移している⑧有収率の向上も重要な課題です。</t>
    <rPh sb="0" eb="1">
      <t>ゲン</t>
    </rPh>
    <rPh sb="1" eb="3">
      <t>ジテン</t>
    </rPh>
    <rPh sb="4" eb="5">
      <t>カク</t>
    </rPh>
    <rPh sb="5" eb="7">
      <t>シヒョウ</t>
    </rPh>
    <rPh sb="8" eb="9">
      <t>オオム</t>
    </rPh>
    <rPh sb="10" eb="12">
      <t>リョウコウ</t>
    </rPh>
    <rPh sb="13" eb="15">
      <t>スウチ</t>
    </rPh>
    <rPh sb="16" eb="17">
      <t>シメ</t>
    </rPh>
    <rPh sb="29" eb="31">
      <t>ケイエイ</t>
    </rPh>
    <rPh sb="31" eb="33">
      <t>シュウシ</t>
    </rPh>
    <rPh sb="33" eb="35">
      <t>ヒリツ</t>
    </rPh>
    <rPh sb="35" eb="36">
      <t>オヨ</t>
    </rPh>
    <rPh sb="38" eb="40">
      <t>リョウキン</t>
    </rPh>
    <rPh sb="40" eb="42">
      <t>カイシュウ</t>
    </rPh>
    <rPh sb="42" eb="43">
      <t>リツ</t>
    </rPh>
    <rPh sb="44" eb="46">
      <t>テイカ</t>
    </rPh>
    <rPh sb="46" eb="48">
      <t>ケイコウ</t>
    </rPh>
    <rPh sb="54" eb="56">
      <t>コンゴ</t>
    </rPh>
    <rPh sb="57" eb="59">
      <t>シュウエキ</t>
    </rPh>
    <rPh sb="60" eb="62">
      <t>ゾウカ</t>
    </rPh>
    <rPh sb="67" eb="69">
      <t>ミコ</t>
    </rPh>
    <rPh sb="73" eb="75">
      <t>ジョウキョウ</t>
    </rPh>
    <rPh sb="88" eb="90">
      <t>シヒョウ</t>
    </rPh>
    <rPh sb="91" eb="93">
      <t>コウテン</t>
    </rPh>
    <rPh sb="95" eb="97">
      <t>カイケイ</t>
    </rPh>
    <rPh sb="97" eb="99">
      <t>キジュン</t>
    </rPh>
    <rPh sb="99" eb="101">
      <t>カイセイ</t>
    </rPh>
    <rPh sb="108" eb="111">
      <t>シュウエキセイ</t>
    </rPh>
    <rPh sb="112" eb="114">
      <t>カイゼン</t>
    </rPh>
    <rPh sb="132" eb="134">
      <t>キギョウ</t>
    </rPh>
    <rPh sb="134" eb="135">
      <t>サイ</t>
    </rPh>
    <rPh sb="135" eb="137">
      <t>ザンダカ</t>
    </rPh>
    <rPh sb="137" eb="138">
      <t>タイ</t>
    </rPh>
    <rPh sb="138" eb="140">
      <t>キュウスイ</t>
    </rPh>
    <rPh sb="140" eb="142">
      <t>シュウエキ</t>
    </rPh>
    <rPh sb="142" eb="144">
      <t>ヒリツ</t>
    </rPh>
    <rPh sb="148" eb="150">
      <t>ゲンザイ</t>
    </rPh>
    <rPh sb="151" eb="153">
      <t>キギョウ</t>
    </rPh>
    <rPh sb="153" eb="154">
      <t>サイ</t>
    </rPh>
    <rPh sb="154" eb="156">
      <t>ショウカン</t>
    </rPh>
    <rPh sb="157" eb="159">
      <t>シュウリョウ</t>
    </rPh>
    <rPh sb="164" eb="166">
      <t>ショウライ</t>
    </rPh>
    <rPh sb="167" eb="169">
      <t>コウシン</t>
    </rPh>
    <rPh sb="169" eb="171">
      <t>トウシ</t>
    </rPh>
    <rPh sb="172" eb="173">
      <t>ソナ</t>
    </rPh>
    <rPh sb="174" eb="176">
      <t>シキン</t>
    </rPh>
    <rPh sb="177" eb="178">
      <t>タクワ</t>
    </rPh>
    <rPh sb="182" eb="184">
      <t>ジキ</t>
    </rPh>
    <rPh sb="188" eb="191">
      <t>シュウエキセイ</t>
    </rPh>
    <rPh sb="192" eb="193">
      <t>ヒク</t>
    </rPh>
    <rPh sb="199" eb="201">
      <t>ジュウブン</t>
    </rPh>
    <rPh sb="202" eb="204">
      <t>トウシ</t>
    </rPh>
    <rPh sb="204" eb="206">
      <t>ザイゲン</t>
    </rPh>
    <rPh sb="207" eb="209">
      <t>カクホ</t>
    </rPh>
    <rPh sb="223" eb="224">
      <t>ヒク</t>
    </rPh>
    <rPh sb="225" eb="226">
      <t>アタイ</t>
    </rPh>
    <rPh sb="227" eb="229">
      <t>スイイ</t>
    </rPh>
    <rPh sb="234" eb="235">
      <t>ユウ</t>
    </rPh>
    <rPh sb="235" eb="236">
      <t>シュウ</t>
    </rPh>
    <rPh sb="236" eb="237">
      <t>リツ</t>
    </rPh>
    <rPh sb="238" eb="240">
      <t>コウジョウ</t>
    </rPh>
    <rPh sb="241" eb="243">
      <t>ジュウヨウ</t>
    </rPh>
    <rPh sb="244" eb="246">
      <t>カダイ</t>
    </rPh>
    <phoneticPr fontId="4"/>
  </si>
  <si>
    <t>②管路経年化率、③管路更新率ともに平均より良い数値を示しているものの、有収率の改善がそれほど進んでいないことから、更新が漏水の削減に寄与できていない傾向があります。
また、①有形固定資産減価償却率が高く、多くの施設が今後耐用年数を迎えることとなることから、優先順位や資金状況を勘案しながら、着実に更新を行なっていく必要があります。</t>
    <rPh sb="1" eb="3">
      <t>カンロ</t>
    </rPh>
    <rPh sb="3" eb="5">
      <t>ケイネン</t>
    </rPh>
    <rPh sb="5" eb="6">
      <t>カ</t>
    </rPh>
    <rPh sb="6" eb="7">
      <t>リツ</t>
    </rPh>
    <rPh sb="9" eb="11">
      <t>カンロ</t>
    </rPh>
    <rPh sb="11" eb="13">
      <t>コウシン</t>
    </rPh>
    <rPh sb="13" eb="14">
      <t>リツ</t>
    </rPh>
    <rPh sb="17" eb="19">
      <t>ヘイキン</t>
    </rPh>
    <rPh sb="21" eb="22">
      <t>ヨ</t>
    </rPh>
    <rPh sb="23" eb="25">
      <t>スウチ</t>
    </rPh>
    <rPh sb="26" eb="27">
      <t>シメ</t>
    </rPh>
    <rPh sb="35" eb="36">
      <t>ユウ</t>
    </rPh>
    <rPh sb="36" eb="37">
      <t>シュウ</t>
    </rPh>
    <rPh sb="37" eb="38">
      <t>リツ</t>
    </rPh>
    <rPh sb="39" eb="41">
      <t>カイゼン</t>
    </rPh>
    <rPh sb="46" eb="47">
      <t>スス</t>
    </rPh>
    <rPh sb="57" eb="59">
      <t>コウシン</t>
    </rPh>
    <rPh sb="60" eb="62">
      <t>ロウスイ</t>
    </rPh>
    <rPh sb="63" eb="65">
      <t>サクゲン</t>
    </rPh>
    <rPh sb="66" eb="68">
      <t>キヨ</t>
    </rPh>
    <rPh sb="74" eb="76">
      <t>ケイコウ</t>
    </rPh>
    <rPh sb="87" eb="89">
      <t>ユウケイ</t>
    </rPh>
    <rPh sb="89" eb="91">
      <t>コテイ</t>
    </rPh>
    <rPh sb="91" eb="93">
      <t>シサン</t>
    </rPh>
    <rPh sb="93" eb="95">
      <t>ゲンカ</t>
    </rPh>
    <rPh sb="95" eb="97">
      <t>ショウキャク</t>
    </rPh>
    <rPh sb="97" eb="98">
      <t>リツ</t>
    </rPh>
    <rPh sb="99" eb="100">
      <t>タカ</t>
    </rPh>
    <rPh sb="102" eb="103">
      <t>オオ</t>
    </rPh>
    <rPh sb="105" eb="107">
      <t>シセツ</t>
    </rPh>
    <rPh sb="108" eb="110">
      <t>コンゴ</t>
    </rPh>
    <rPh sb="110" eb="112">
      <t>タイヨウ</t>
    </rPh>
    <rPh sb="112" eb="114">
      <t>ネンスウ</t>
    </rPh>
    <rPh sb="115" eb="116">
      <t>ムカ</t>
    </rPh>
    <rPh sb="128" eb="130">
      <t>ユウセン</t>
    </rPh>
    <rPh sb="130" eb="132">
      <t>ジュンイ</t>
    </rPh>
    <rPh sb="133" eb="135">
      <t>シキン</t>
    </rPh>
    <rPh sb="135" eb="137">
      <t>ジョウキョウ</t>
    </rPh>
    <rPh sb="138" eb="140">
      <t>カンアン</t>
    </rPh>
    <rPh sb="145" eb="147">
      <t>チャクジツ</t>
    </rPh>
    <rPh sb="148" eb="150">
      <t>コウシン</t>
    </rPh>
    <rPh sb="151" eb="152">
      <t>オコ</t>
    </rPh>
    <rPh sb="157" eb="1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</si>
</sst>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0.94</c:v>
                </c:pt>
                <c:pt idx="1">
                  <c:v>0.86</c:v>
                </c:pt>
                <c:pt idx="2">
                  <c:v>0.95</c:v>
                </c:pt>
                <c:pt idx="3">
                  <c:v>2.2799999999999998</c:v>
                </c:pt>
                <c:pt idx="4">
                  <c:v>1.21</c:v>
                </c:pt>
              </c:numCache>
            </c:numRef>
          </c:val>
        </c:ser>
        <c:dLbls>
          <c:showLegendKey val="0"/>
          <c:showVal val="0"/>
          <c:showCatName val="0"/>
          <c:showSerName val="0"/>
          <c:showPercent val="0"/>
          <c:showBubbleSize val="0"/>
        </c:dLbls>
        <c:gapWidth val="150"/>
        <c:axId val="74384512"/>
        <c:axId val="7438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74384512"/>
        <c:axId val="74386432"/>
      </c:lineChart>
      <c:dateAx>
        <c:axId val="74384512"/>
        <c:scaling>
          <c:orientation val="minMax"/>
        </c:scaling>
        <c:delete val="1"/>
        <c:axPos val="b"/>
        <c:numFmt formatCode="ge" sourceLinked="1"/>
        <c:majorTickMark val="none"/>
        <c:minorTickMark val="none"/>
        <c:tickLblPos val="none"/>
        <c:crossAx val="74386432"/>
        <c:crosses val="autoZero"/>
        <c:auto val="1"/>
        <c:lblOffset val="100"/>
        <c:baseTimeUnit val="years"/>
      </c:dateAx>
      <c:valAx>
        <c:axId val="743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8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49.84</c:v>
                </c:pt>
                <c:pt idx="1">
                  <c:v>50.3</c:v>
                </c:pt>
                <c:pt idx="2">
                  <c:v>50.85</c:v>
                </c:pt>
                <c:pt idx="3">
                  <c:v>71.83</c:v>
                </c:pt>
                <c:pt idx="4">
                  <c:v>69.739999999999995</c:v>
                </c:pt>
              </c:numCache>
            </c:numRef>
          </c:val>
        </c:ser>
        <c:dLbls>
          <c:showLegendKey val="0"/>
          <c:showVal val="0"/>
          <c:showCatName val="0"/>
          <c:showSerName val="0"/>
          <c:showPercent val="0"/>
          <c:showBubbleSize val="0"/>
        </c:dLbls>
        <c:gapWidth val="150"/>
        <c:axId val="76953088"/>
        <c:axId val="7695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76953088"/>
        <c:axId val="76955008"/>
      </c:lineChart>
      <c:dateAx>
        <c:axId val="76953088"/>
        <c:scaling>
          <c:orientation val="minMax"/>
        </c:scaling>
        <c:delete val="1"/>
        <c:axPos val="b"/>
        <c:numFmt formatCode="ge" sourceLinked="1"/>
        <c:majorTickMark val="none"/>
        <c:minorTickMark val="none"/>
        <c:tickLblPos val="none"/>
        <c:crossAx val="76955008"/>
        <c:crosses val="autoZero"/>
        <c:auto val="1"/>
        <c:lblOffset val="100"/>
        <c:baseTimeUnit val="years"/>
      </c:dateAx>
      <c:valAx>
        <c:axId val="7695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89.12</c:v>
                </c:pt>
                <c:pt idx="1">
                  <c:v>88.18</c:v>
                </c:pt>
                <c:pt idx="2">
                  <c:v>88.36</c:v>
                </c:pt>
                <c:pt idx="3">
                  <c:v>87.26</c:v>
                </c:pt>
                <c:pt idx="4">
                  <c:v>88.49</c:v>
                </c:pt>
              </c:numCache>
            </c:numRef>
          </c:val>
        </c:ser>
        <c:dLbls>
          <c:showLegendKey val="0"/>
          <c:showVal val="0"/>
          <c:showCatName val="0"/>
          <c:showSerName val="0"/>
          <c:showPercent val="0"/>
          <c:showBubbleSize val="0"/>
        </c:dLbls>
        <c:gapWidth val="150"/>
        <c:axId val="76678272"/>
        <c:axId val="766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76678272"/>
        <c:axId val="76680192"/>
      </c:lineChart>
      <c:dateAx>
        <c:axId val="76678272"/>
        <c:scaling>
          <c:orientation val="minMax"/>
        </c:scaling>
        <c:delete val="1"/>
        <c:axPos val="b"/>
        <c:numFmt formatCode="ge" sourceLinked="1"/>
        <c:majorTickMark val="none"/>
        <c:minorTickMark val="none"/>
        <c:tickLblPos val="none"/>
        <c:crossAx val="76680192"/>
        <c:crosses val="autoZero"/>
        <c:auto val="1"/>
        <c:lblOffset val="100"/>
        <c:baseTimeUnit val="years"/>
      </c:dateAx>
      <c:valAx>
        <c:axId val="766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112.89</c:v>
                </c:pt>
                <c:pt idx="1">
                  <c:v>111.51</c:v>
                </c:pt>
                <c:pt idx="2">
                  <c:v>111.77</c:v>
                </c:pt>
                <c:pt idx="3">
                  <c:v>105.86</c:v>
                </c:pt>
                <c:pt idx="4">
                  <c:v>111.34</c:v>
                </c:pt>
              </c:numCache>
            </c:numRef>
          </c:val>
        </c:ser>
        <c:dLbls>
          <c:showLegendKey val="0"/>
          <c:showVal val="0"/>
          <c:showCatName val="0"/>
          <c:showSerName val="0"/>
          <c:showPercent val="0"/>
          <c:showBubbleSize val="0"/>
        </c:dLbls>
        <c:gapWidth val="150"/>
        <c:axId val="74429184"/>
        <c:axId val="744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74429184"/>
        <c:axId val="74431104"/>
      </c:lineChart>
      <c:dateAx>
        <c:axId val="74429184"/>
        <c:scaling>
          <c:orientation val="minMax"/>
        </c:scaling>
        <c:delete val="1"/>
        <c:axPos val="b"/>
        <c:numFmt formatCode="ge" sourceLinked="1"/>
        <c:majorTickMark val="none"/>
        <c:minorTickMark val="none"/>
        <c:tickLblPos val="none"/>
        <c:crossAx val="74431104"/>
        <c:crosses val="autoZero"/>
        <c:auto val="1"/>
        <c:lblOffset val="100"/>
        <c:baseTimeUnit val="years"/>
      </c:dateAx>
      <c:valAx>
        <c:axId val="74431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4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42.04</c:v>
                </c:pt>
                <c:pt idx="1">
                  <c:v>43.03</c:v>
                </c:pt>
                <c:pt idx="2">
                  <c:v>43.47</c:v>
                </c:pt>
                <c:pt idx="3">
                  <c:v>44.02</c:v>
                </c:pt>
                <c:pt idx="4">
                  <c:v>55.14</c:v>
                </c:pt>
              </c:numCache>
            </c:numRef>
          </c:val>
        </c:ser>
        <c:dLbls>
          <c:showLegendKey val="0"/>
          <c:showVal val="0"/>
          <c:showCatName val="0"/>
          <c:showSerName val="0"/>
          <c:showPercent val="0"/>
          <c:showBubbleSize val="0"/>
        </c:dLbls>
        <c:gapWidth val="150"/>
        <c:axId val="74924416"/>
        <c:axId val="7492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74924416"/>
        <c:axId val="74926336"/>
      </c:lineChart>
      <c:dateAx>
        <c:axId val="74924416"/>
        <c:scaling>
          <c:orientation val="minMax"/>
        </c:scaling>
        <c:delete val="1"/>
        <c:axPos val="b"/>
        <c:numFmt formatCode="ge" sourceLinked="1"/>
        <c:majorTickMark val="none"/>
        <c:minorTickMark val="none"/>
        <c:tickLblPos val="none"/>
        <c:crossAx val="74926336"/>
        <c:crosses val="autoZero"/>
        <c:auto val="1"/>
        <c:lblOffset val="100"/>
        <c:baseTimeUnit val="years"/>
      </c:dateAx>
      <c:valAx>
        <c:axId val="7492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2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2.0299999999999998</c:v>
                </c:pt>
                <c:pt idx="1">
                  <c:v>4.1500000000000004</c:v>
                </c:pt>
                <c:pt idx="2">
                  <c:v>5.1100000000000003</c:v>
                </c:pt>
                <c:pt idx="3">
                  <c:v>4.54</c:v>
                </c:pt>
                <c:pt idx="4">
                  <c:v>5.75</c:v>
                </c:pt>
              </c:numCache>
            </c:numRef>
          </c:val>
        </c:ser>
        <c:dLbls>
          <c:showLegendKey val="0"/>
          <c:showVal val="0"/>
          <c:showCatName val="0"/>
          <c:showSerName val="0"/>
          <c:showPercent val="0"/>
          <c:showBubbleSize val="0"/>
        </c:dLbls>
        <c:gapWidth val="150"/>
        <c:axId val="76416512"/>
        <c:axId val="7641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76416512"/>
        <c:axId val="76418432"/>
      </c:lineChart>
      <c:dateAx>
        <c:axId val="76416512"/>
        <c:scaling>
          <c:orientation val="minMax"/>
        </c:scaling>
        <c:delete val="1"/>
        <c:axPos val="b"/>
        <c:numFmt formatCode="ge" sourceLinked="1"/>
        <c:majorTickMark val="none"/>
        <c:minorTickMark val="none"/>
        <c:tickLblPos val="none"/>
        <c:crossAx val="76418432"/>
        <c:crosses val="autoZero"/>
        <c:auto val="1"/>
        <c:lblOffset val="100"/>
        <c:baseTimeUnit val="years"/>
      </c:dateAx>
      <c:valAx>
        <c:axId val="7641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76445184"/>
        <c:axId val="76447104"/>
      </c:lineChart>
      <c:dateAx>
        <c:axId val="76445184"/>
        <c:scaling>
          <c:orientation val="minMax"/>
        </c:scaling>
        <c:delete val="1"/>
        <c:axPos val="b"/>
        <c:numFmt formatCode="ge" sourceLinked="1"/>
        <c:majorTickMark val="none"/>
        <c:minorTickMark val="none"/>
        <c:tickLblPos val="none"/>
        <c:crossAx val="76447104"/>
        <c:crosses val="autoZero"/>
        <c:auto val="1"/>
        <c:lblOffset val="100"/>
        <c:baseTimeUnit val="years"/>
      </c:dateAx>
      <c:valAx>
        <c:axId val="76447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4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871.79</c:v>
                </c:pt>
                <c:pt idx="1">
                  <c:v>847.32</c:v>
                </c:pt>
                <c:pt idx="2">
                  <c:v>564.98</c:v>
                </c:pt>
                <c:pt idx="3">
                  <c:v>576.03</c:v>
                </c:pt>
                <c:pt idx="4">
                  <c:v>679.19</c:v>
                </c:pt>
              </c:numCache>
            </c:numRef>
          </c:val>
        </c:ser>
        <c:dLbls>
          <c:showLegendKey val="0"/>
          <c:showVal val="0"/>
          <c:showCatName val="0"/>
          <c:showSerName val="0"/>
          <c:showPercent val="0"/>
          <c:showBubbleSize val="0"/>
        </c:dLbls>
        <c:gapWidth val="150"/>
        <c:axId val="76482048"/>
        <c:axId val="7648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76482048"/>
        <c:axId val="76483968"/>
      </c:lineChart>
      <c:dateAx>
        <c:axId val="76482048"/>
        <c:scaling>
          <c:orientation val="minMax"/>
        </c:scaling>
        <c:delete val="1"/>
        <c:axPos val="b"/>
        <c:numFmt formatCode="ge" sourceLinked="1"/>
        <c:majorTickMark val="none"/>
        <c:minorTickMark val="none"/>
        <c:tickLblPos val="none"/>
        <c:crossAx val="76483968"/>
        <c:crosses val="autoZero"/>
        <c:auto val="1"/>
        <c:lblOffset val="100"/>
        <c:baseTimeUnit val="years"/>
      </c:dateAx>
      <c:valAx>
        <c:axId val="76483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4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2.74</c:v>
                </c:pt>
                <c:pt idx="1">
                  <c:v>0.42</c:v>
                </c:pt>
                <c:pt idx="2">
                  <c:v>0.21</c:v>
                </c:pt>
                <c:pt idx="3" formatCode="#,##0.00;&quot;△&quot;#,##0.00">
                  <c:v>0</c:v>
                </c:pt>
                <c:pt idx="4" formatCode="#,##0.00;&quot;△&quot;#,##0.00">
                  <c:v>0</c:v>
                </c:pt>
              </c:numCache>
            </c:numRef>
          </c:val>
        </c:ser>
        <c:dLbls>
          <c:showLegendKey val="0"/>
          <c:showVal val="0"/>
          <c:showCatName val="0"/>
          <c:showSerName val="0"/>
          <c:showPercent val="0"/>
          <c:showBubbleSize val="0"/>
        </c:dLbls>
        <c:gapWidth val="150"/>
        <c:axId val="76499968"/>
        <c:axId val="7652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76499968"/>
        <c:axId val="76526720"/>
      </c:lineChart>
      <c:dateAx>
        <c:axId val="76499968"/>
        <c:scaling>
          <c:orientation val="minMax"/>
        </c:scaling>
        <c:delete val="1"/>
        <c:axPos val="b"/>
        <c:numFmt formatCode="ge" sourceLinked="1"/>
        <c:majorTickMark val="none"/>
        <c:minorTickMark val="none"/>
        <c:tickLblPos val="none"/>
        <c:crossAx val="76526720"/>
        <c:crosses val="autoZero"/>
        <c:auto val="1"/>
        <c:lblOffset val="100"/>
        <c:baseTimeUnit val="years"/>
      </c:dateAx>
      <c:valAx>
        <c:axId val="76526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49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106.82</c:v>
                </c:pt>
                <c:pt idx="1">
                  <c:v>107.47</c:v>
                </c:pt>
                <c:pt idx="2">
                  <c:v>106.99</c:v>
                </c:pt>
                <c:pt idx="3">
                  <c:v>100.76</c:v>
                </c:pt>
                <c:pt idx="4">
                  <c:v>103.19</c:v>
                </c:pt>
              </c:numCache>
            </c:numRef>
          </c:val>
        </c:ser>
        <c:dLbls>
          <c:showLegendKey val="0"/>
          <c:showVal val="0"/>
          <c:showCatName val="0"/>
          <c:showSerName val="0"/>
          <c:showPercent val="0"/>
          <c:showBubbleSize val="0"/>
        </c:dLbls>
        <c:gapWidth val="150"/>
        <c:axId val="76647040"/>
        <c:axId val="7664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76647040"/>
        <c:axId val="76649216"/>
      </c:lineChart>
      <c:dateAx>
        <c:axId val="76647040"/>
        <c:scaling>
          <c:orientation val="minMax"/>
        </c:scaling>
        <c:delete val="1"/>
        <c:axPos val="b"/>
        <c:numFmt formatCode="ge" sourceLinked="1"/>
        <c:majorTickMark val="none"/>
        <c:minorTickMark val="none"/>
        <c:tickLblPos val="none"/>
        <c:crossAx val="76649216"/>
        <c:crosses val="autoZero"/>
        <c:auto val="1"/>
        <c:lblOffset val="100"/>
        <c:baseTimeUnit val="years"/>
      </c:dateAx>
      <c:valAx>
        <c:axId val="766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4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136.83000000000001</c:v>
                </c:pt>
                <c:pt idx="1">
                  <c:v>136.30000000000001</c:v>
                </c:pt>
                <c:pt idx="2">
                  <c:v>136.9</c:v>
                </c:pt>
                <c:pt idx="3">
                  <c:v>145.58000000000001</c:v>
                </c:pt>
                <c:pt idx="4">
                  <c:v>142.47</c:v>
                </c:pt>
              </c:numCache>
            </c:numRef>
          </c:val>
        </c:ser>
        <c:dLbls>
          <c:showLegendKey val="0"/>
          <c:showVal val="0"/>
          <c:showCatName val="0"/>
          <c:showSerName val="0"/>
          <c:showPercent val="0"/>
          <c:showBubbleSize val="0"/>
        </c:dLbls>
        <c:gapWidth val="150"/>
        <c:axId val="76666752"/>
        <c:axId val="7666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76666752"/>
        <c:axId val="76668928"/>
      </c:lineChart>
      <c:dateAx>
        <c:axId val="76666752"/>
        <c:scaling>
          <c:orientation val="minMax"/>
        </c:scaling>
        <c:delete val="1"/>
        <c:axPos val="b"/>
        <c:numFmt formatCode="ge" sourceLinked="1"/>
        <c:majorTickMark val="none"/>
        <c:minorTickMark val="none"/>
        <c:tickLblPos val="none"/>
        <c:crossAx val="76668928"/>
        <c:crosses val="autoZero"/>
        <c:auto val="1"/>
        <c:lblOffset val="100"/>
        <c:baseTimeUnit val="years"/>
      </c:dateAx>
      <c:valAx>
        <c:axId val="7666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L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愛知県　田原市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64721</v>
      </c>
      <c r="AJ8" s="56"/>
      <c r="AK8" s="56"/>
      <c r="AL8" s="56"/>
      <c r="AM8" s="56"/>
      <c r="AN8" s="56"/>
      <c r="AO8" s="56"/>
      <c r="AP8" s="57"/>
      <c r="AQ8" s="47">
        <f>データ!R6</f>
        <v>191.12</v>
      </c>
      <c r="AR8" s="47"/>
      <c r="AS8" s="47"/>
      <c r="AT8" s="47"/>
      <c r="AU8" s="47"/>
      <c r="AV8" s="47"/>
      <c r="AW8" s="47"/>
      <c r="AX8" s="47"/>
      <c r="AY8" s="47">
        <f>データ!S6</f>
        <v>338.64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96.66</v>
      </c>
      <c r="K10" s="47"/>
      <c r="L10" s="47"/>
      <c r="M10" s="47"/>
      <c r="N10" s="47"/>
      <c r="O10" s="47"/>
      <c r="P10" s="47"/>
      <c r="Q10" s="47"/>
      <c r="R10" s="47">
        <f>データ!O6</f>
        <v>99.86</v>
      </c>
      <c r="S10" s="47"/>
      <c r="T10" s="47"/>
      <c r="U10" s="47"/>
      <c r="V10" s="47"/>
      <c r="W10" s="47"/>
      <c r="X10" s="47"/>
      <c r="Y10" s="47"/>
      <c r="Z10" s="78">
        <f>データ!P6</f>
        <v>2322</v>
      </c>
      <c r="AA10" s="78"/>
      <c r="AB10" s="78"/>
      <c r="AC10" s="78"/>
      <c r="AD10" s="78"/>
      <c r="AE10" s="78"/>
      <c r="AF10" s="78"/>
      <c r="AG10" s="78"/>
      <c r="AH10" s="2"/>
      <c r="AI10" s="78">
        <f>データ!T6</f>
        <v>64294</v>
      </c>
      <c r="AJ10" s="78"/>
      <c r="AK10" s="78"/>
      <c r="AL10" s="78"/>
      <c r="AM10" s="78"/>
      <c r="AN10" s="78"/>
      <c r="AO10" s="78"/>
      <c r="AP10" s="78"/>
      <c r="AQ10" s="47">
        <f>データ!U6</f>
        <v>191.12</v>
      </c>
      <c r="AR10" s="47"/>
      <c r="AS10" s="47"/>
      <c r="AT10" s="47"/>
      <c r="AU10" s="47"/>
      <c r="AV10" s="47"/>
      <c r="AW10" s="47"/>
      <c r="AX10" s="47"/>
      <c r="AY10" s="47">
        <f>データ!V6</f>
        <v>336.41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232319</v>
      </c>
      <c r="D6" s="31">
        <f t="shared" si="3"/>
        <v>46</v>
      </c>
      <c r="E6" s="31">
        <f t="shared" si="3"/>
        <v>1</v>
      </c>
      <c r="F6" s="31">
        <f t="shared" si="3"/>
        <v>0</v>
      </c>
      <c r="G6" s="31">
        <f t="shared" si="3"/>
        <v>1</v>
      </c>
      <c r="H6" s="31" t="str">
        <f t="shared" si="3"/>
        <v>愛知県　田原市</v>
      </c>
      <c r="I6" s="31" t="str">
        <f t="shared" si="3"/>
        <v>法適用</v>
      </c>
      <c r="J6" s="31" t="str">
        <f t="shared" si="3"/>
        <v>水道事業</v>
      </c>
      <c r="K6" s="31" t="str">
        <f t="shared" si="3"/>
        <v>末端給水事業</v>
      </c>
      <c r="L6" s="31" t="str">
        <f t="shared" si="3"/>
        <v>A4</v>
      </c>
      <c r="M6" s="32" t="str">
        <f t="shared" si="3"/>
        <v>-</v>
      </c>
      <c r="N6" s="32">
        <f t="shared" si="3"/>
        <v>96.66</v>
      </c>
      <c r="O6" s="32">
        <f t="shared" si="3"/>
        <v>99.86</v>
      </c>
      <c r="P6" s="32">
        <f t="shared" si="3"/>
        <v>2322</v>
      </c>
      <c r="Q6" s="32">
        <f t="shared" si="3"/>
        <v>64721</v>
      </c>
      <c r="R6" s="32">
        <f t="shared" si="3"/>
        <v>191.12</v>
      </c>
      <c r="S6" s="32">
        <f t="shared" si="3"/>
        <v>338.64</v>
      </c>
      <c r="T6" s="32">
        <f t="shared" si="3"/>
        <v>64294</v>
      </c>
      <c r="U6" s="32">
        <f t="shared" si="3"/>
        <v>191.12</v>
      </c>
      <c r="V6" s="32">
        <f t="shared" si="3"/>
        <v>336.41</v>
      </c>
      <c r="W6" s="33">
        <f>IF(W7="",NA(),W7)</f>
        <v>112.89</v>
      </c>
      <c r="X6" s="33">
        <f t="shared" ref="X6:AF6" si="4">IF(X7="",NA(),X7)</f>
        <v>111.51</v>
      </c>
      <c r="Y6" s="33">
        <f t="shared" si="4"/>
        <v>111.77</v>
      </c>
      <c r="Z6" s="33">
        <f t="shared" si="4"/>
        <v>105.86</v>
      </c>
      <c r="AA6" s="33">
        <f t="shared" si="4"/>
        <v>111.34</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871.79</v>
      </c>
      <c r="AT6" s="33">
        <f t="shared" ref="AT6:BB6" si="6">IF(AT7="",NA(),AT7)</f>
        <v>847.32</v>
      </c>
      <c r="AU6" s="33">
        <f t="shared" si="6"/>
        <v>564.98</v>
      </c>
      <c r="AV6" s="33">
        <f t="shared" si="6"/>
        <v>576.03</v>
      </c>
      <c r="AW6" s="33">
        <f t="shared" si="6"/>
        <v>679.19</v>
      </c>
      <c r="AX6" s="33">
        <f t="shared" si="6"/>
        <v>699.11</v>
      </c>
      <c r="AY6" s="33">
        <f t="shared" si="6"/>
        <v>695.41</v>
      </c>
      <c r="AZ6" s="33">
        <f t="shared" si="6"/>
        <v>701</v>
      </c>
      <c r="BA6" s="33">
        <f t="shared" si="6"/>
        <v>739.59</v>
      </c>
      <c r="BB6" s="33">
        <f t="shared" si="6"/>
        <v>335.95</v>
      </c>
      <c r="BC6" s="32" t="str">
        <f>IF(BC7="","",IF(BC7="-","【-】","【"&amp;SUBSTITUTE(TEXT(BC7,"#,##0.00"),"-","△")&amp;"】"))</f>
        <v>【264.16】</v>
      </c>
      <c r="BD6" s="33">
        <f>IF(BD7="",NA(),BD7)</f>
        <v>2.74</v>
      </c>
      <c r="BE6" s="33">
        <f t="shared" ref="BE6:BM6" si="7">IF(BE7="",NA(),BE7)</f>
        <v>0.42</v>
      </c>
      <c r="BF6" s="33">
        <f t="shared" si="7"/>
        <v>0.21</v>
      </c>
      <c r="BG6" s="32">
        <f t="shared" si="7"/>
        <v>0</v>
      </c>
      <c r="BH6" s="32">
        <f t="shared" si="7"/>
        <v>0</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106.82</v>
      </c>
      <c r="BP6" s="33">
        <f t="shared" ref="BP6:BX6" si="8">IF(BP7="",NA(),BP7)</f>
        <v>107.47</v>
      </c>
      <c r="BQ6" s="33">
        <f t="shared" si="8"/>
        <v>106.99</v>
      </c>
      <c r="BR6" s="33">
        <f t="shared" si="8"/>
        <v>100.76</v>
      </c>
      <c r="BS6" s="33">
        <f t="shared" si="8"/>
        <v>103.19</v>
      </c>
      <c r="BT6" s="33">
        <f t="shared" si="8"/>
        <v>101.27</v>
      </c>
      <c r="BU6" s="33">
        <f t="shared" si="8"/>
        <v>99.61</v>
      </c>
      <c r="BV6" s="33">
        <f t="shared" si="8"/>
        <v>100.27</v>
      </c>
      <c r="BW6" s="33">
        <f t="shared" si="8"/>
        <v>99.46</v>
      </c>
      <c r="BX6" s="33">
        <f t="shared" si="8"/>
        <v>105.21</v>
      </c>
      <c r="BY6" s="32" t="str">
        <f>IF(BY7="","",IF(BY7="-","【-】","【"&amp;SUBSTITUTE(TEXT(BY7,"#,##0.00"),"-","△")&amp;"】"))</f>
        <v>【104.60】</v>
      </c>
      <c r="BZ6" s="33">
        <f>IF(BZ7="",NA(),BZ7)</f>
        <v>136.83000000000001</v>
      </c>
      <c r="CA6" s="33">
        <f t="shared" ref="CA6:CI6" si="9">IF(CA7="",NA(),CA7)</f>
        <v>136.30000000000001</v>
      </c>
      <c r="CB6" s="33">
        <f t="shared" si="9"/>
        <v>136.9</v>
      </c>
      <c r="CC6" s="33">
        <f t="shared" si="9"/>
        <v>145.58000000000001</v>
      </c>
      <c r="CD6" s="33">
        <f t="shared" si="9"/>
        <v>142.47</v>
      </c>
      <c r="CE6" s="33">
        <f t="shared" si="9"/>
        <v>167.74</v>
      </c>
      <c r="CF6" s="33">
        <f t="shared" si="9"/>
        <v>169.59</v>
      </c>
      <c r="CG6" s="33">
        <f t="shared" si="9"/>
        <v>169.62</v>
      </c>
      <c r="CH6" s="33">
        <f t="shared" si="9"/>
        <v>171.78</v>
      </c>
      <c r="CI6" s="33">
        <f t="shared" si="9"/>
        <v>162.59</v>
      </c>
      <c r="CJ6" s="32" t="str">
        <f>IF(CJ7="","",IF(CJ7="-","【-】","【"&amp;SUBSTITUTE(TEXT(CJ7,"#,##0.00"),"-","△")&amp;"】"))</f>
        <v>【164.21】</v>
      </c>
      <c r="CK6" s="33">
        <f>IF(CK7="",NA(),CK7)</f>
        <v>49.84</v>
      </c>
      <c r="CL6" s="33">
        <f t="shared" ref="CL6:CT6" si="10">IF(CL7="",NA(),CL7)</f>
        <v>50.3</v>
      </c>
      <c r="CM6" s="33">
        <f t="shared" si="10"/>
        <v>50.85</v>
      </c>
      <c r="CN6" s="33">
        <f t="shared" si="10"/>
        <v>71.83</v>
      </c>
      <c r="CO6" s="33">
        <f t="shared" si="10"/>
        <v>69.739999999999995</v>
      </c>
      <c r="CP6" s="33">
        <f t="shared" si="10"/>
        <v>60.83</v>
      </c>
      <c r="CQ6" s="33">
        <f t="shared" si="10"/>
        <v>60.04</v>
      </c>
      <c r="CR6" s="33">
        <f t="shared" si="10"/>
        <v>59.88</v>
      </c>
      <c r="CS6" s="33">
        <f t="shared" si="10"/>
        <v>59.68</v>
      </c>
      <c r="CT6" s="33">
        <f t="shared" si="10"/>
        <v>59.17</v>
      </c>
      <c r="CU6" s="32" t="str">
        <f>IF(CU7="","",IF(CU7="-","【-】","【"&amp;SUBSTITUTE(TEXT(CU7,"#,##0.00"),"-","△")&amp;"】"))</f>
        <v>【59.80】</v>
      </c>
      <c r="CV6" s="33">
        <f>IF(CV7="",NA(),CV7)</f>
        <v>89.12</v>
      </c>
      <c r="CW6" s="33">
        <f t="shared" ref="CW6:DE6" si="11">IF(CW7="",NA(),CW7)</f>
        <v>88.18</v>
      </c>
      <c r="CX6" s="33">
        <f t="shared" si="11"/>
        <v>88.36</v>
      </c>
      <c r="CY6" s="33">
        <f t="shared" si="11"/>
        <v>87.26</v>
      </c>
      <c r="CZ6" s="33">
        <f t="shared" si="11"/>
        <v>88.49</v>
      </c>
      <c r="DA6" s="33">
        <f t="shared" si="11"/>
        <v>87.92</v>
      </c>
      <c r="DB6" s="33">
        <f t="shared" si="11"/>
        <v>87.33</v>
      </c>
      <c r="DC6" s="33">
        <f t="shared" si="11"/>
        <v>87.65</v>
      </c>
      <c r="DD6" s="33">
        <f t="shared" si="11"/>
        <v>87.63</v>
      </c>
      <c r="DE6" s="33">
        <f t="shared" si="11"/>
        <v>87.6</v>
      </c>
      <c r="DF6" s="32" t="str">
        <f>IF(DF7="","",IF(DF7="-","【-】","【"&amp;SUBSTITUTE(TEXT(DF7,"#,##0.00"),"-","△")&amp;"】"))</f>
        <v>【89.78】</v>
      </c>
      <c r="DG6" s="33">
        <f>IF(DG7="",NA(),DG7)</f>
        <v>42.04</v>
      </c>
      <c r="DH6" s="33">
        <f t="shared" ref="DH6:DP6" si="12">IF(DH7="",NA(),DH7)</f>
        <v>43.03</v>
      </c>
      <c r="DI6" s="33">
        <f t="shared" si="12"/>
        <v>43.47</v>
      </c>
      <c r="DJ6" s="33">
        <f t="shared" si="12"/>
        <v>44.02</v>
      </c>
      <c r="DK6" s="33">
        <f t="shared" si="12"/>
        <v>55.14</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2.0299999999999998</v>
      </c>
      <c r="DS6" s="33">
        <f t="shared" ref="DS6:EA6" si="13">IF(DS7="",NA(),DS7)</f>
        <v>4.1500000000000004</v>
      </c>
      <c r="DT6" s="33">
        <f t="shared" si="13"/>
        <v>5.1100000000000003</v>
      </c>
      <c r="DU6" s="33">
        <f t="shared" si="13"/>
        <v>4.54</v>
      </c>
      <c r="DV6" s="33">
        <f t="shared" si="13"/>
        <v>5.75</v>
      </c>
      <c r="DW6" s="33">
        <f t="shared" si="13"/>
        <v>6.92</v>
      </c>
      <c r="DX6" s="33">
        <f t="shared" si="13"/>
        <v>7.67</v>
      </c>
      <c r="DY6" s="33">
        <f t="shared" si="13"/>
        <v>8.4</v>
      </c>
      <c r="DZ6" s="33">
        <f t="shared" si="13"/>
        <v>9.7100000000000009</v>
      </c>
      <c r="EA6" s="33">
        <f t="shared" si="13"/>
        <v>10.71</v>
      </c>
      <c r="EB6" s="32" t="str">
        <f>IF(EB7="","",IF(EB7="-","【-】","【"&amp;SUBSTITUTE(TEXT(EB7,"#,##0.00"),"-","△")&amp;"】"))</f>
        <v>【12.42】</v>
      </c>
      <c r="EC6" s="33">
        <f>IF(EC7="",NA(),EC7)</f>
        <v>0.94</v>
      </c>
      <c r="ED6" s="33">
        <f t="shared" ref="ED6:EL6" si="14">IF(ED7="",NA(),ED7)</f>
        <v>0.86</v>
      </c>
      <c r="EE6" s="33">
        <f t="shared" si="14"/>
        <v>0.95</v>
      </c>
      <c r="EF6" s="33">
        <f t="shared" si="14"/>
        <v>2.2799999999999998</v>
      </c>
      <c r="EG6" s="33">
        <f t="shared" si="14"/>
        <v>1.21</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232319</v>
      </c>
      <c r="D7" s="35">
        <v>46</v>
      </c>
      <c r="E7" s="35">
        <v>1</v>
      </c>
      <c r="F7" s="35">
        <v>0</v>
      </c>
      <c r="G7" s="35">
        <v>1</v>
      </c>
      <c r="H7" s="35" t="s">
        <v>93</v>
      </c>
      <c r="I7" s="35" t="s">
        <v>94</v>
      </c>
      <c r="J7" s="35" t="s">
        <v>95</v>
      </c>
      <c r="K7" s="35" t="s">
        <v>96</v>
      </c>
      <c r="L7" s="35" t="s">
        <v>97</v>
      </c>
      <c r="M7" s="36" t="s">
        <v>98</v>
      </c>
      <c r="N7" s="36">
        <v>96.66</v>
      </c>
      <c r="O7" s="36">
        <v>99.86</v>
      </c>
      <c r="P7" s="36">
        <v>2322</v>
      </c>
      <c r="Q7" s="36">
        <v>64721</v>
      </c>
      <c r="R7" s="36">
        <v>191.12</v>
      </c>
      <c r="S7" s="36">
        <v>338.64</v>
      </c>
      <c r="T7" s="36">
        <v>64294</v>
      </c>
      <c r="U7" s="36">
        <v>191.12</v>
      </c>
      <c r="V7" s="36">
        <v>336.41</v>
      </c>
      <c r="W7" s="36">
        <v>112.89</v>
      </c>
      <c r="X7" s="36">
        <v>111.51</v>
      </c>
      <c r="Y7" s="36">
        <v>111.77</v>
      </c>
      <c r="Z7" s="36">
        <v>105.86</v>
      </c>
      <c r="AA7" s="36">
        <v>111.34</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871.79</v>
      </c>
      <c r="AT7" s="36">
        <v>847.32</v>
      </c>
      <c r="AU7" s="36">
        <v>564.98</v>
      </c>
      <c r="AV7" s="36">
        <v>576.03</v>
      </c>
      <c r="AW7" s="36">
        <v>679.19</v>
      </c>
      <c r="AX7" s="36">
        <v>699.11</v>
      </c>
      <c r="AY7" s="36">
        <v>695.41</v>
      </c>
      <c r="AZ7" s="36">
        <v>701</v>
      </c>
      <c r="BA7" s="36">
        <v>739.59</v>
      </c>
      <c r="BB7" s="36">
        <v>335.95</v>
      </c>
      <c r="BC7" s="36">
        <v>264.16000000000003</v>
      </c>
      <c r="BD7" s="36">
        <v>2.74</v>
      </c>
      <c r="BE7" s="36">
        <v>0.42</v>
      </c>
      <c r="BF7" s="36">
        <v>0.21</v>
      </c>
      <c r="BG7" s="36">
        <v>0</v>
      </c>
      <c r="BH7" s="36">
        <v>0</v>
      </c>
      <c r="BI7" s="36">
        <v>339.69</v>
      </c>
      <c r="BJ7" s="36">
        <v>343.45</v>
      </c>
      <c r="BK7" s="36">
        <v>330.99</v>
      </c>
      <c r="BL7" s="36">
        <v>324.08999999999997</v>
      </c>
      <c r="BM7" s="36">
        <v>319.82</v>
      </c>
      <c r="BN7" s="36">
        <v>283.72000000000003</v>
      </c>
      <c r="BO7" s="36">
        <v>106.82</v>
      </c>
      <c r="BP7" s="36">
        <v>107.47</v>
      </c>
      <c r="BQ7" s="36">
        <v>106.99</v>
      </c>
      <c r="BR7" s="36">
        <v>100.76</v>
      </c>
      <c r="BS7" s="36">
        <v>103.19</v>
      </c>
      <c r="BT7" s="36">
        <v>101.27</v>
      </c>
      <c r="BU7" s="36">
        <v>99.61</v>
      </c>
      <c r="BV7" s="36">
        <v>100.27</v>
      </c>
      <c r="BW7" s="36">
        <v>99.46</v>
      </c>
      <c r="BX7" s="36">
        <v>105.21</v>
      </c>
      <c r="BY7" s="36">
        <v>104.6</v>
      </c>
      <c r="BZ7" s="36">
        <v>136.83000000000001</v>
      </c>
      <c r="CA7" s="36">
        <v>136.30000000000001</v>
      </c>
      <c r="CB7" s="36">
        <v>136.9</v>
      </c>
      <c r="CC7" s="36">
        <v>145.58000000000001</v>
      </c>
      <c r="CD7" s="36">
        <v>142.47</v>
      </c>
      <c r="CE7" s="36">
        <v>167.74</v>
      </c>
      <c r="CF7" s="36">
        <v>169.59</v>
      </c>
      <c r="CG7" s="36">
        <v>169.62</v>
      </c>
      <c r="CH7" s="36">
        <v>171.78</v>
      </c>
      <c r="CI7" s="36">
        <v>162.59</v>
      </c>
      <c r="CJ7" s="36">
        <v>164.21</v>
      </c>
      <c r="CK7" s="36">
        <v>49.84</v>
      </c>
      <c r="CL7" s="36">
        <v>50.3</v>
      </c>
      <c r="CM7" s="36">
        <v>50.85</v>
      </c>
      <c r="CN7" s="36">
        <v>71.83</v>
      </c>
      <c r="CO7" s="36">
        <v>69.739999999999995</v>
      </c>
      <c r="CP7" s="36">
        <v>60.83</v>
      </c>
      <c r="CQ7" s="36">
        <v>60.04</v>
      </c>
      <c r="CR7" s="36">
        <v>59.88</v>
      </c>
      <c r="CS7" s="36">
        <v>59.68</v>
      </c>
      <c r="CT7" s="36">
        <v>59.17</v>
      </c>
      <c r="CU7" s="36">
        <v>59.8</v>
      </c>
      <c r="CV7" s="36">
        <v>89.12</v>
      </c>
      <c r="CW7" s="36">
        <v>88.18</v>
      </c>
      <c r="CX7" s="36">
        <v>88.36</v>
      </c>
      <c r="CY7" s="36">
        <v>87.26</v>
      </c>
      <c r="CZ7" s="36">
        <v>88.49</v>
      </c>
      <c r="DA7" s="36">
        <v>87.92</v>
      </c>
      <c r="DB7" s="36">
        <v>87.33</v>
      </c>
      <c r="DC7" s="36">
        <v>87.65</v>
      </c>
      <c r="DD7" s="36">
        <v>87.63</v>
      </c>
      <c r="DE7" s="36">
        <v>87.6</v>
      </c>
      <c r="DF7" s="36">
        <v>89.78</v>
      </c>
      <c r="DG7" s="36">
        <v>42.04</v>
      </c>
      <c r="DH7" s="36">
        <v>43.03</v>
      </c>
      <c r="DI7" s="36">
        <v>43.47</v>
      </c>
      <c r="DJ7" s="36">
        <v>44.02</v>
      </c>
      <c r="DK7" s="36">
        <v>55.14</v>
      </c>
      <c r="DL7" s="36">
        <v>36.700000000000003</v>
      </c>
      <c r="DM7" s="36">
        <v>37.71</v>
      </c>
      <c r="DN7" s="36">
        <v>38.69</v>
      </c>
      <c r="DO7" s="36">
        <v>39.65</v>
      </c>
      <c r="DP7" s="36">
        <v>45.25</v>
      </c>
      <c r="DQ7" s="36">
        <v>46.31</v>
      </c>
      <c r="DR7" s="36">
        <v>2.0299999999999998</v>
      </c>
      <c r="DS7" s="36">
        <v>4.1500000000000004</v>
      </c>
      <c r="DT7" s="36">
        <v>5.1100000000000003</v>
      </c>
      <c r="DU7" s="36">
        <v>4.54</v>
      </c>
      <c r="DV7" s="36">
        <v>5.75</v>
      </c>
      <c r="DW7" s="36">
        <v>6.92</v>
      </c>
      <c r="DX7" s="36">
        <v>7.67</v>
      </c>
      <c r="DY7" s="36">
        <v>8.4</v>
      </c>
      <c r="DZ7" s="36">
        <v>9.7100000000000009</v>
      </c>
      <c r="EA7" s="36">
        <v>10.71</v>
      </c>
      <c r="EB7" s="36">
        <v>12.42</v>
      </c>
      <c r="EC7" s="36">
        <v>0.94</v>
      </c>
      <c r="ED7" s="36">
        <v>0.86</v>
      </c>
      <c r="EE7" s="36">
        <v>0.95</v>
      </c>
      <c r="EF7" s="36">
        <v>2.2799999999999998</v>
      </c>
      <c r="EG7" s="36">
        <v>1.21</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H24-NPC-008</cp:lastModifiedBy>
  <dcterms:created xsi:type="dcterms:W3CDTF">2016-02-03T07:22:38Z</dcterms:created>
  <dcterms:modified xsi:type="dcterms:W3CDTF">2016-02-12T01:41:09Z</dcterms:modified>
</cp:coreProperties>
</file>